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nica 2\Desktop\"/>
    </mc:Choice>
  </mc:AlternateContent>
  <xr:revisionPtr revIDLastSave="0" documentId="13_ncr:1_{14D92FBE-0AF7-4A86-ADA4-867C11C7FAD4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Naslovna stranica" sheetId="1" r:id="rId1"/>
    <sheet name="Sadržaj" sheetId="41" r:id="rId2"/>
    <sheet name="Nerazvrstane ceste" sheetId="16" r:id="rId3"/>
    <sheet name="Javna parkirališta" sheetId="29" r:id="rId4"/>
    <sheet name="Javne zelene površine - park" sheetId="17" r:id="rId5"/>
    <sheet name="Javne zelene površine - tereni" sheetId="19" r:id="rId6"/>
    <sheet name="Javne zelene površine-igralište" sheetId="25" r:id="rId7"/>
    <sheet name="Građ.i uređ. javne namjene" sheetId="33" r:id="rId8"/>
    <sheet name="Javna rasvjeta" sheetId="38" r:id="rId9"/>
    <sheet name="Groblja i krem.na grobljima" sheetId="34" r:id="rId10"/>
    <sheet name="Građ.namj.obav.dj.javnog prij. " sheetId="42" r:id="rId11"/>
    <sheet name="Zgrade javne namjene" sheetId="27" r:id="rId12"/>
    <sheet name="Šuma i šumsko zemljište-oranica" sheetId="6" r:id="rId13"/>
    <sheet name="Šuma i šumsko zemljište-livada" sheetId="21" r:id="rId14"/>
    <sheet name="Šuma i šumsko zemljište " sheetId="22" r:id="rId15"/>
    <sheet name="Šuma i šumsko zeljište-pašnjak" sheetId="23" r:id="rId16"/>
    <sheet name="Građevinsko zemljište" sheetId="2" r:id="rId17"/>
    <sheet name="Poljoprivredno zemljište" sheetId="37" r:id="rId18"/>
    <sheet name="Stambeni objekti " sheetId="39" r:id="rId19"/>
    <sheet name="Oprema" sheetId="9" r:id="rId20"/>
    <sheet name="Strojevi" sheetId="10" r:id="rId21"/>
    <sheet name="Vozila" sheetId="11" r:id="rId22"/>
    <sheet name="Ostala nematerijalna dobra" sheetId="12" r:id="rId23"/>
    <sheet name="Autobusna stajališta" sheetId="36" r:id="rId24"/>
    <sheet name="Pravne osobe" sheetId="40" r:id="rId25"/>
  </sheets>
  <definedNames>
    <definedName name="_xlnm.Print_Area" localSheetId="7">'Građ.i uređ. javne namjene'!$A$1:$Y$11</definedName>
    <definedName name="_xlnm.Print_Area" localSheetId="10">'Građ.namj.obav.dj.javnog prij. '!$A$1:$Y$11</definedName>
    <definedName name="_xlnm.Print_Area" localSheetId="16">'Građevinsko zemljište'!$A$1:$Y$22</definedName>
    <definedName name="_xlnm.Print_Area" localSheetId="9">'Groblja i krem.na grobljima'!$A$1:$Y$10</definedName>
    <definedName name="_xlnm.Print_Area" localSheetId="3">'Javna parkirališta'!$A$1:$X$5</definedName>
    <definedName name="_xlnm.Print_Area" localSheetId="8">'Javna rasvjeta'!$A$1:$Y$33</definedName>
    <definedName name="_xlnm.Print_Area" localSheetId="4">'Javne zelene površine - park'!$A$1:$Y$7</definedName>
    <definedName name="_xlnm.Print_Area" localSheetId="5">'Javne zelene površine - tereni'!$A$1:$Y$16</definedName>
    <definedName name="_xlnm.Print_Area" localSheetId="6">'Javne zelene površine-igralište'!$A$1:$X$6</definedName>
    <definedName name="_xlnm.Print_Area" localSheetId="0">'Naslovna stranica'!$A$1:$P$34</definedName>
    <definedName name="_xlnm.Print_Area" localSheetId="2">'Nerazvrstane ceste'!$A$1:$Y$270</definedName>
    <definedName name="_xlnm.Print_Area" localSheetId="17">'Poljoprivredno zemljište'!$A$1:$Y$23</definedName>
    <definedName name="_xlnm.Print_Area" localSheetId="1">Sadržaj!$A$1:$H$24</definedName>
    <definedName name="_xlnm.Print_Area" localSheetId="18">'Stambeni objekti '!$A$1:$Y$21</definedName>
    <definedName name="_xlnm.Print_Area" localSheetId="15">'Šuma i šumsko zeljište-pašnjak'!$A$1:$Y$32</definedName>
    <definedName name="_xlnm.Print_Area" localSheetId="14">'Šuma i šumsko zemljište '!$A$1:$Y$16</definedName>
    <definedName name="_xlnm.Print_Area" localSheetId="13">'Šuma i šumsko zemljište-livada'!$A$1:$W$19</definedName>
    <definedName name="_xlnm.Print_Area" localSheetId="12">'Šuma i šumsko zemljište-oranica'!$A$1:$Y$32</definedName>
    <definedName name="_xlnm.Print_Area" localSheetId="11">'Zgrade javne namjene'!$A$1:$AA$37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22" l="1"/>
  <c r="W16" i="22"/>
  <c r="V16" i="22"/>
  <c r="G6" i="40"/>
  <c r="F5" i="11"/>
  <c r="F4" i="11"/>
  <c r="F3" i="11"/>
  <c r="F26" i="10"/>
  <c r="F25" i="10"/>
  <c r="F24" i="10"/>
  <c r="F23" i="10"/>
  <c r="F22" i="10"/>
  <c r="F21" i="10"/>
  <c r="Z14" i="27" l="1"/>
  <c r="Z11" i="27"/>
  <c r="X11" i="33"/>
  <c r="W11" i="33"/>
  <c r="V11" i="33"/>
  <c r="W16" i="19"/>
  <c r="V16" i="19"/>
  <c r="G24" i="41"/>
  <c r="F32" i="10"/>
  <c r="G20" i="41" s="1"/>
  <c r="E8" i="11"/>
  <c r="F21" i="41" s="1"/>
  <c r="F8" i="11"/>
  <c r="G21" i="41" s="1"/>
  <c r="D8" i="11"/>
  <c r="E21" i="41" s="1"/>
  <c r="D201" i="9"/>
  <c r="G19" i="41" s="1"/>
  <c r="D61" i="12"/>
  <c r="G22" i="41" s="1"/>
  <c r="E28" i="10"/>
  <c r="E30" i="10"/>
  <c r="E31" i="10"/>
  <c r="E27" i="10"/>
  <c r="D32" i="10"/>
  <c r="E20" i="41" s="1"/>
  <c r="E32" i="10" l="1"/>
  <c r="F20" i="41" s="1"/>
  <c r="X11" i="42"/>
  <c r="G10" i="41" s="1"/>
  <c r="W11" i="42"/>
  <c r="F10" i="41" s="1"/>
  <c r="V11" i="42"/>
  <c r="E10" i="41" s="1"/>
  <c r="X6" i="19"/>
  <c r="Z22" i="27"/>
  <c r="W33" i="38"/>
  <c r="V33" i="38"/>
  <c r="X23" i="38"/>
  <c r="X13" i="38"/>
  <c r="X33" i="38" s="1"/>
  <c r="Z10" i="27"/>
  <c r="Z9" i="27"/>
  <c r="X6" i="33"/>
  <c r="X5" i="33"/>
  <c r="Z18" i="27"/>
  <c r="X3" i="34"/>
  <c r="Z4" i="27"/>
  <c r="Z27" i="27"/>
  <c r="Z24" i="27"/>
  <c r="Z12" i="27"/>
  <c r="Z5" i="27"/>
  <c r="Z38" i="27"/>
  <c r="V6" i="25"/>
  <c r="F6" i="41" s="1"/>
  <c r="U6" i="25"/>
  <c r="Z28" i="27"/>
  <c r="X12" i="19"/>
  <c r="X16" i="19" s="1"/>
  <c r="Z19" i="27"/>
  <c r="W10" i="34"/>
  <c r="F9" i="41" s="1"/>
  <c r="V10" i="34"/>
  <c r="E9" i="41" s="1"/>
  <c r="X19" i="39"/>
  <c r="G18" i="41" s="1"/>
  <c r="W19" i="39"/>
  <c r="F18" i="41" s="1"/>
  <c r="V19" i="39"/>
  <c r="E18" i="41" s="1"/>
  <c r="X23" i="37"/>
  <c r="G17" i="41" s="1"/>
  <c r="W23" i="37"/>
  <c r="F17" i="41" s="1"/>
  <c r="V23" i="37"/>
  <c r="E17" i="41" s="1"/>
  <c r="W22" i="2"/>
  <c r="F16" i="41" s="1"/>
  <c r="V22" i="2"/>
  <c r="E16" i="41" s="1"/>
  <c r="V32" i="23"/>
  <c r="V19" i="21"/>
  <c r="G13" i="41" s="1"/>
  <c r="U19" i="21"/>
  <c r="F13" i="41" s="1"/>
  <c r="T19" i="21"/>
  <c r="E13" i="41" s="1"/>
  <c r="X32" i="6"/>
  <c r="G12" i="41" s="1"/>
  <c r="W32" i="6"/>
  <c r="F12" i="41" s="1"/>
  <c r="V32" i="6"/>
  <c r="E12" i="41" s="1"/>
  <c r="Y37" i="27"/>
  <c r="F11" i="41" s="1"/>
  <c r="X37" i="27"/>
  <c r="E11" i="41" s="1"/>
  <c r="G7" i="41"/>
  <c r="F7" i="41"/>
  <c r="E7" i="41"/>
  <c r="X7" i="17"/>
  <c r="G4" i="41" s="1"/>
  <c r="W7" i="17"/>
  <c r="F4" i="41" s="1"/>
  <c r="V7" i="17"/>
  <c r="E4" i="41" s="1"/>
  <c r="V5" i="29"/>
  <c r="F3" i="41" s="1"/>
  <c r="W5" i="29"/>
  <c r="G3" i="41" s="1"/>
  <c r="U5" i="29"/>
  <c r="E3" i="41" s="1"/>
  <c r="X270" i="16"/>
  <c r="G2" i="41" s="1"/>
  <c r="W270" i="16"/>
  <c r="F2" i="41" s="1"/>
  <c r="V270" i="16"/>
  <c r="E2" i="41" s="1"/>
  <c r="W4" i="25"/>
  <c r="Z23" i="27"/>
  <c r="Z36" i="27"/>
  <c r="Z8" i="27"/>
  <c r="Z16" i="27"/>
  <c r="Z33" i="27"/>
  <c r="X17" i="2"/>
  <c r="X22" i="2" s="1"/>
  <c r="G16" i="41" s="1"/>
  <c r="Z20" i="27"/>
  <c r="F5" i="41"/>
  <c r="E5" i="41"/>
  <c r="W6" i="25" l="1"/>
  <c r="G6" i="41" s="1"/>
  <c r="X10" i="34"/>
  <c r="G9" i="41" s="1"/>
  <c r="E6" i="41"/>
  <c r="G5" i="41"/>
  <c r="Z37" i="27"/>
  <c r="G11" i="41" s="1"/>
</calcChain>
</file>

<file path=xl/sharedStrings.xml><?xml version="1.0" encoding="utf-8"?>
<sst xmlns="http://schemas.openxmlformats.org/spreadsheetml/2006/main" count="6644" uniqueCount="1875">
  <si>
    <t>REGISTAR IMOVINE OPĆINE DONJI KRALJEVEC</t>
  </si>
  <si>
    <t>Broj</t>
  </si>
  <si>
    <t>Br. zk.čestice</t>
  </si>
  <si>
    <t>Br. zk uloška</t>
  </si>
  <si>
    <t>Katastarska općina</t>
  </si>
  <si>
    <t>Površina</t>
  </si>
  <si>
    <t>Vrsta vlasništva</t>
  </si>
  <si>
    <t>Tereti</t>
  </si>
  <si>
    <t>Sudski sporovi</t>
  </si>
  <si>
    <t>Kat. čestica</t>
  </si>
  <si>
    <t>Nositelj prava i udio</t>
  </si>
  <si>
    <t>Adresa</t>
  </si>
  <si>
    <t>Prostorno-planska dokumentacija</t>
  </si>
  <si>
    <t>Korisnik i pravna osnova</t>
  </si>
  <si>
    <t xml:space="preserve">Vrijednost </t>
  </si>
  <si>
    <t>Napomena</t>
  </si>
  <si>
    <t>Donji Kraljevec</t>
  </si>
  <si>
    <t>livada</t>
  </si>
  <si>
    <t>Općina Donji Kraljevec</t>
  </si>
  <si>
    <t>-</t>
  </si>
  <si>
    <t>Gradilište</t>
  </si>
  <si>
    <t>25/14</t>
  </si>
  <si>
    <t>Donji Pustakovec</t>
  </si>
  <si>
    <t>Općina Donji Kraljevec u 6/12 dijelu</t>
  </si>
  <si>
    <t>Hodošan</t>
  </si>
  <si>
    <t>Zemljište za pročistač</t>
  </si>
  <si>
    <t>2731/1,2735/1</t>
  </si>
  <si>
    <t>3818/1</t>
  </si>
  <si>
    <t>Sveti Juraj u Trnju</t>
  </si>
  <si>
    <t>Grobna kuća Donji Kraljevec</t>
  </si>
  <si>
    <t>Grobna kuća Hodošan</t>
  </si>
  <si>
    <t>Grobna kuća Sveti Juraj u Trnju</t>
  </si>
  <si>
    <t>1333/B/2/112/2</t>
  </si>
  <si>
    <t>494/1</t>
  </si>
  <si>
    <t>107/6</t>
  </si>
  <si>
    <t>Palinovec</t>
  </si>
  <si>
    <t>2748/1</t>
  </si>
  <si>
    <t>405/A/2/B/1</t>
  </si>
  <si>
    <t>Donji Hrašćan</t>
  </si>
  <si>
    <t>Naziv komunalne infrastrukture</t>
  </si>
  <si>
    <t>Vrsta komunalne infrastrukture</t>
  </si>
  <si>
    <t>1.</t>
  </si>
  <si>
    <t>Kolodvorska ulica</t>
  </si>
  <si>
    <t>Nerazvrstana cesta</t>
  </si>
  <si>
    <t>2730/1</t>
  </si>
  <si>
    <t>2.</t>
  </si>
  <si>
    <t>3.</t>
  </si>
  <si>
    <t>5638/8</t>
  </si>
  <si>
    <t>4.</t>
  </si>
  <si>
    <t>Mlinska ulica</t>
  </si>
  <si>
    <t>5.</t>
  </si>
  <si>
    <t>Frankopanska ulica</t>
  </si>
  <si>
    <t>4076/1</t>
  </si>
  <si>
    <t>6.</t>
  </si>
  <si>
    <t>Prvomajska ulica</t>
  </si>
  <si>
    <t>7.</t>
  </si>
  <si>
    <t>4170/6</t>
  </si>
  <si>
    <t>8.</t>
  </si>
  <si>
    <t>4471/3</t>
  </si>
  <si>
    <t>9.</t>
  </si>
  <si>
    <t>10.</t>
  </si>
  <si>
    <t>Ulica B. Radića</t>
  </si>
  <si>
    <t>5515/1</t>
  </si>
  <si>
    <t>11.</t>
  </si>
  <si>
    <t>Cvjetna ulica</t>
  </si>
  <si>
    <t>5617/1</t>
  </si>
  <si>
    <t>12.</t>
  </si>
  <si>
    <t>Cesta D. Kraljevec – Sv. Juraj u Trnju</t>
  </si>
  <si>
    <t>13.</t>
  </si>
  <si>
    <t>14.</t>
  </si>
  <si>
    <t>15.</t>
  </si>
  <si>
    <t>16.</t>
  </si>
  <si>
    <t>Ulica Gornji Kraj</t>
  </si>
  <si>
    <t>3938/1</t>
  </si>
  <si>
    <t>17.</t>
  </si>
  <si>
    <t>18.</t>
  </si>
  <si>
    <t>2730/6</t>
  </si>
  <si>
    <t>19.</t>
  </si>
  <si>
    <t>2677/7</t>
  </si>
  <si>
    <t>20.</t>
  </si>
  <si>
    <t>Ulica Augusta Šenoe</t>
  </si>
  <si>
    <t>2325/19</t>
  </si>
  <si>
    <t>21.</t>
  </si>
  <si>
    <t>Cesta Horvatina</t>
  </si>
  <si>
    <t>22.</t>
  </si>
  <si>
    <t>23.</t>
  </si>
  <si>
    <t>Cesta Red</t>
  </si>
  <si>
    <t>24.</t>
  </si>
  <si>
    <t>Cesta Gorice</t>
  </si>
  <si>
    <t>1009/1</t>
  </si>
  <si>
    <t>25.</t>
  </si>
  <si>
    <t>1009/2</t>
  </si>
  <si>
    <t>26.</t>
  </si>
  <si>
    <t>Cesta Buci</t>
  </si>
  <si>
    <t>27.</t>
  </si>
  <si>
    <t>28.</t>
  </si>
  <si>
    <t>Cesta Medrakitje</t>
  </si>
  <si>
    <t>5637/2</t>
  </si>
  <si>
    <t>29.</t>
  </si>
  <si>
    <t>5637/1</t>
  </si>
  <si>
    <t>30.</t>
  </si>
  <si>
    <t>Zlatoljska ulica</t>
  </si>
  <si>
    <t>Grobljanska ulica</t>
  </si>
  <si>
    <t>4587/1</t>
  </si>
  <si>
    <t>Školska ulica</t>
  </si>
  <si>
    <t>4588/1</t>
  </si>
  <si>
    <t>Zavrtna ulica</t>
  </si>
  <si>
    <t>4615/2</t>
  </si>
  <si>
    <t>Tiha ulica</t>
  </si>
  <si>
    <t>Ul. Braće Radića</t>
  </si>
  <si>
    <t>1828/15</t>
  </si>
  <si>
    <t>4567/4</t>
  </si>
  <si>
    <t>Cesta</t>
  </si>
  <si>
    <t>339/2</t>
  </si>
  <si>
    <t>Javno dobro i putevi Čakovec</t>
  </si>
  <si>
    <t>340/2</t>
  </si>
  <si>
    <t>Put u mjestu</t>
  </si>
  <si>
    <t>1824/49</t>
  </si>
  <si>
    <t>1824/73</t>
  </si>
  <si>
    <t>1824/74</t>
  </si>
  <si>
    <t>1824/75</t>
  </si>
  <si>
    <t>1824/76</t>
  </si>
  <si>
    <t>Zavoje, cesta</t>
  </si>
  <si>
    <t>Poljski put</t>
  </si>
  <si>
    <t>4533/1</t>
  </si>
  <si>
    <t>4535/1</t>
  </si>
  <si>
    <t>4544/1</t>
  </si>
  <si>
    <t>4544/2</t>
  </si>
  <si>
    <t>4545/1</t>
  </si>
  <si>
    <t>4552/1</t>
  </si>
  <si>
    <t>4552/2</t>
  </si>
  <si>
    <t>4552/3</t>
  </si>
  <si>
    <t>4554/1</t>
  </si>
  <si>
    <t>4558/1</t>
  </si>
  <si>
    <t>Cesta u mjestu</t>
  </si>
  <si>
    <t>4611/1</t>
  </si>
  <si>
    <t>4615/1</t>
  </si>
  <si>
    <t>498/4</t>
  </si>
  <si>
    <t>Put</t>
  </si>
  <si>
    <t>124/5</t>
  </si>
  <si>
    <t>Cesta Vopleter</t>
  </si>
  <si>
    <t>Dožice</t>
  </si>
  <si>
    <t>Kamenjače cesta</t>
  </si>
  <si>
    <t>Vošćak cesta</t>
  </si>
  <si>
    <t>Dugi štuk cesta</t>
  </si>
  <si>
    <t>Šiškovica cesta</t>
  </si>
  <si>
    <t>Podgaj cesta</t>
  </si>
  <si>
    <t>Dubrava Kmica cesta</t>
  </si>
  <si>
    <t>Petrišče cesta</t>
  </si>
  <si>
    <t>1223/2</t>
  </si>
  <si>
    <t>Petrišče  cesta</t>
  </si>
  <si>
    <t>Lopaličev krč</t>
  </si>
  <si>
    <t>Loparičev krč cesta</t>
  </si>
  <si>
    <t>Gmajna cesta</t>
  </si>
  <si>
    <t>U mjestu cesta</t>
  </si>
  <si>
    <t>Velika Sratka cesta</t>
  </si>
  <si>
    <t>Mala Sratka cesta</t>
  </si>
  <si>
    <t>U mjestu ulica</t>
  </si>
  <si>
    <t>437/1</t>
  </si>
  <si>
    <t>Patrišče cesta</t>
  </si>
  <si>
    <t>1588/1</t>
  </si>
  <si>
    <t>1589/1</t>
  </si>
  <si>
    <t>Hodošan put</t>
  </si>
  <si>
    <t>1589/2</t>
  </si>
  <si>
    <t>Hodošan cesta</t>
  </si>
  <si>
    <t>1596/1</t>
  </si>
  <si>
    <t>1596/2</t>
  </si>
  <si>
    <t>Cesta Hodošan</t>
  </si>
  <si>
    <t>1532/78/1</t>
  </si>
  <si>
    <t>38/A</t>
  </si>
  <si>
    <t>Oranica i put u Mjestu</t>
  </si>
  <si>
    <t>oranica i put</t>
  </si>
  <si>
    <t>Livada Jarbovec</t>
  </si>
  <si>
    <t>Pašnjak</t>
  </si>
  <si>
    <t>pašnjak</t>
  </si>
  <si>
    <t>653/4</t>
  </si>
  <si>
    <t>1332/A/2/14/46</t>
  </si>
  <si>
    <t>Javna rasvjeta</t>
  </si>
  <si>
    <t>Republika Hrvatska</t>
  </si>
  <si>
    <t>1266/4</t>
  </si>
  <si>
    <t>5611/1</t>
  </si>
  <si>
    <t>5632/2</t>
  </si>
  <si>
    <t>Oprema</t>
  </si>
  <si>
    <t>RAČUNALO MS PENTIUM II</t>
  </si>
  <si>
    <t>ŠTAMPAČ EPSON C 40</t>
  </si>
  <si>
    <t>PROGRAMI 95</t>
  </si>
  <si>
    <t>UREĐAJ ZA NAPAJANJE</t>
  </si>
  <si>
    <t>ŠTAMPAČ FUJITSU</t>
  </si>
  <si>
    <t>KOMPJUTORI</t>
  </si>
  <si>
    <t>PRINTER INJEKT</t>
  </si>
  <si>
    <t xml:space="preserve">KOMPJUTOR </t>
  </si>
  <si>
    <t>PRINTER LASER</t>
  </si>
  <si>
    <t>MONITOR</t>
  </si>
  <si>
    <t>PRINTER CANON 1865</t>
  </si>
  <si>
    <t>PRIJENOSNO RAČUNALO</t>
  </si>
  <si>
    <t>COM INTEL CELERON (PC BOŽA)</t>
  </si>
  <si>
    <t>ASTRO TITAN (PC D.PUSTAKOVEC)</t>
  </si>
  <si>
    <t>PRINTER (D.PUSTAKOVEC)</t>
  </si>
  <si>
    <t>RAČUNALO PRANA AMD ATHLON 1620</t>
  </si>
  <si>
    <t>LAPTOP - KOM.REDAR</t>
  </si>
  <si>
    <t>LAPTOP HP 17-P100NM</t>
  </si>
  <si>
    <t>Računalo - lenovo komunalni redar</t>
  </si>
  <si>
    <t>LENOVO GOLD - laptop vijećnici</t>
  </si>
  <si>
    <t>PISAĆ EPSON</t>
  </si>
  <si>
    <t>LENOVO 10GSS, MONITOR I OFFICE - knjigovodstvo</t>
  </si>
  <si>
    <t>LAPTOP - EU projekt Zaželi</t>
  </si>
  <si>
    <t>LAPTOP EU projekt - budućnost djeci</t>
  </si>
  <si>
    <t>STOLICE</t>
  </si>
  <si>
    <t>STOL (SEGMENT + NOGA)</t>
  </si>
  <si>
    <t>STOL RADNI I ORMARIĆ</t>
  </si>
  <si>
    <t>STOLICE IMPERIA</t>
  </si>
  <si>
    <t>NAMJEŠTAJ (STOLARIJA HORVAT)</t>
  </si>
  <si>
    <t>STOL KANCELARIJSKI</t>
  </si>
  <si>
    <t>ORMAR</t>
  </si>
  <si>
    <t>VITRINA</t>
  </si>
  <si>
    <t>KLUPE I STOL</t>
  </si>
  <si>
    <t>ORMAR OG-BT</t>
  </si>
  <si>
    <t>ITISON</t>
  </si>
  <si>
    <t>RADNI STOL PP-250</t>
  </si>
  <si>
    <t>KANCELARIJSKI STOL PP450</t>
  </si>
  <si>
    <t>KANCELARIJSKA STOLICA A-540</t>
  </si>
  <si>
    <t>RADNA FOTELJA A-501</t>
  </si>
  <si>
    <t>STAKLENA VITRINA PP-530</t>
  </si>
  <si>
    <t>ORMARIĆ NISKI PP-550</t>
  </si>
  <si>
    <t>RADNI STOL MP -153</t>
  </si>
  <si>
    <t>STOL ZA KOMPJUTOR</t>
  </si>
  <si>
    <t>ZIDNA VJEŠALICA</t>
  </si>
  <si>
    <t>TOPLI POD - GLUMAČKA</t>
  </si>
  <si>
    <t>TOPLI POD -ARHIVA</t>
  </si>
  <si>
    <t>PODNE OBLOGE - TEPISI</t>
  </si>
  <si>
    <t>ZAVJESE ROLO - uredi općine,</t>
  </si>
  <si>
    <t>RADNI STOL - URED NAČELNIKA</t>
  </si>
  <si>
    <t>KONFERENCIJSKI SKLOP - URED NAČELNIKA</t>
  </si>
  <si>
    <t>ORMARIĆ 75 - STAKLO</t>
  </si>
  <si>
    <t>ORMAR 130 - VRATA</t>
  </si>
  <si>
    <t>ORMAR 130 - OTVORENI</t>
  </si>
  <si>
    <t>ORMAR 200- STAKLO</t>
  </si>
  <si>
    <t>KONFERENCIJSKA STOLICA BETA</t>
  </si>
  <si>
    <t>KORITO ZA CVIJEĆE</t>
  </si>
  <si>
    <t>VJEŠALICA KAKTUS</t>
  </si>
  <si>
    <t>STOLICA  (VJEĆNICA)</t>
  </si>
  <si>
    <t>ORMAR S VRATIMA</t>
  </si>
  <si>
    <t>ORMAR S POLICAMA</t>
  </si>
  <si>
    <t>TEPISON U DVORANI</t>
  </si>
  <si>
    <t xml:space="preserve"> ZAVJESE TRAKASTE U VJENČAONI</t>
  </si>
  <si>
    <t>LUSTERI U VJENČAONI</t>
  </si>
  <si>
    <t>STOL KONFERENCIJSKI</t>
  </si>
  <si>
    <t xml:space="preserve"> GARNITURA SJEDEĆA (KLUPE I STOL) 30 KOM</t>
  </si>
  <si>
    <t>DAKTILO STOLAC (SIVI)</t>
  </si>
  <si>
    <t>DAKTILO STOLICA (D.PUSTAKOVEC)</t>
  </si>
  <si>
    <t>FOTELJA (DP)</t>
  </si>
  <si>
    <t>DVOSJED (DP)</t>
  </si>
  <si>
    <t>TROSJED (DP)</t>
  </si>
  <si>
    <t>STOL KLUB (DP)</t>
  </si>
  <si>
    <t>STOL KOMPJUTERSKI (DP)</t>
  </si>
  <si>
    <t>TABURE KUTNI (DP)</t>
  </si>
  <si>
    <t>TABURE OKRUGLI (DP)</t>
  </si>
  <si>
    <t>GARNITURA (2 KLUPE I STOL)</t>
  </si>
  <si>
    <t>KLUPE I STOL (KPL 20)</t>
  </si>
  <si>
    <t>ORMAR VERONA</t>
  </si>
  <si>
    <t>ormari Kovač i Tizaj</t>
  </si>
  <si>
    <t>POLICE ZA ARHIVU NK</t>
  </si>
  <si>
    <t>ORMAR KLIZNI MO PALINOVEC</t>
  </si>
  <si>
    <t>RADNI STOLOVI - Habuš, Kovač</t>
  </si>
  <si>
    <t>RADNI STOL - pročelnik</t>
  </si>
  <si>
    <t>ARHIVSKI ORMARI - hodnik općine</t>
  </si>
  <si>
    <t>STOL, ORMARIĆI KNJIGOVODSTVO - dodatni3</t>
  </si>
  <si>
    <t xml:space="preserve">KONFERENCIJSKE STOLICE </t>
  </si>
  <si>
    <t>STOL (EU projekti)</t>
  </si>
  <si>
    <t xml:space="preserve">daktilo stolica </t>
  </si>
  <si>
    <t>STOL - ORMARIĆ EU PROJEKT</t>
  </si>
  <si>
    <t>ORMARIĆ SA LADICAMA EU PROJEKT</t>
  </si>
  <si>
    <t>ORMAR VITRINA - EU PROJEKTI</t>
  </si>
  <si>
    <t>VJEŠALICA EU projeti</t>
  </si>
  <si>
    <t>DAKTILO STOLICA eu projekt</t>
  </si>
  <si>
    <t>STOL</t>
  </si>
  <si>
    <t>Kuhinja - stol i stolice</t>
  </si>
  <si>
    <t>KUHINJA D.Pustakovec</t>
  </si>
  <si>
    <t>FOTOKOPIRNI APARAT</t>
  </si>
  <si>
    <t>POSTOLJE ZA FOTOKOPIRNI APARAT</t>
  </si>
  <si>
    <t>VIDEO PROJEKTOR</t>
  </si>
  <si>
    <t>FOTOKOPIRNI APARAT TOSHIBA</t>
  </si>
  <si>
    <t>ZASTAVA</t>
  </si>
  <si>
    <t>PROTUPROVALNI SEF - kancelarija općine</t>
  </si>
  <si>
    <t>MUZIČKA LINIJA</t>
  </si>
  <si>
    <t>TEFONSKA LINIJA</t>
  </si>
  <si>
    <t>TELEFON PANASONIC KP-F</t>
  </si>
  <si>
    <t>TELEFONSKA LINIJA</t>
  </si>
  <si>
    <t>TELEFONSKI APARAT</t>
  </si>
  <si>
    <t>TELEFONSKA CENTRALA</t>
  </si>
  <si>
    <t>TELEFON ISDN</t>
  </si>
  <si>
    <t>KAMERA</t>
  </si>
  <si>
    <t>Mobitel</t>
  </si>
  <si>
    <t>SAMSUNG A3</t>
  </si>
  <si>
    <t>SAMSUNG GALAXI S7</t>
  </si>
  <si>
    <t>ALKATEL 2012</t>
  </si>
  <si>
    <t>TA PEĆ</t>
  </si>
  <si>
    <t>PEĆ TA</t>
  </si>
  <si>
    <t>PEĆ TERMOFEN</t>
  </si>
  <si>
    <t>VENTILATOR</t>
  </si>
  <si>
    <t>HLADNJAK</t>
  </si>
  <si>
    <t>KLIMA UREĐAJ (BOŽA)</t>
  </si>
  <si>
    <t>KLIMA UREĐAJ VIVAX</t>
  </si>
  <si>
    <t>Plinski bojler Palinovec</t>
  </si>
  <si>
    <t>KLIMA MIDEA</t>
  </si>
  <si>
    <t>PLINSKI BOJLER</t>
  </si>
  <si>
    <t>AKUMULACIJSKI BOJLER</t>
  </si>
  <si>
    <t>HLADNJAK  - MRTVAČNICA</t>
  </si>
  <si>
    <t>KLIMA UREĐAJI GROBNE KUĆE</t>
  </si>
  <si>
    <t>USISIVAČ</t>
  </si>
  <si>
    <t>KAMERE</t>
  </si>
  <si>
    <t>KAMERE - vrtić</t>
  </si>
  <si>
    <t>VIDEO NADZOR</t>
  </si>
  <si>
    <t xml:space="preserve">OPREMA MRTVAČNICE </t>
  </si>
  <si>
    <t>ŠTEDNJAK</t>
  </si>
  <si>
    <t>BLAGDANSKA RASVJETA</t>
  </si>
  <si>
    <t>SUDOPER</t>
  </si>
  <si>
    <t>TEPISON</t>
  </si>
  <si>
    <t>SUDOPER VELIKI</t>
  </si>
  <si>
    <t>OPREMA MRTVAČNICE</t>
  </si>
  <si>
    <t>KOLICA ZA PRIJEVOZ MRTVACA</t>
  </si>
  <si>
    <t>KOLICA ZA PRIJEVOZ CVIJEĆA</t>
  </si>
  <si>
    <t>DEKORACIJA MRTVAČNICE</t>
  </si>
  <si>
    <t>ZVUČNIK, MIKROFON, STALAK</t>
  </si>
  <si>
    <t>KUHINJSKI ELEMENTI</t>
  </si>
  <si>
    <t>STALAK ZA BICIKLE</t>
  </si>
  <si>
    <t>STOLICE (GROBNA KUĆA SVJ)</t>
  </si>
  <si>
    <t>STOL (GROBNA KUĆA SVJ)</t>
  </si>
  <si>
    <t>DEKORACIJA ODARNICE</t>
  </si>
  <si>
    <t>POZORNICA MONTAŽNA</t>
  </si>
  <si>
    <t>DJEČJA IGRALA</t>
  </si>
  <si>
    <t>KOŠEVI ZA KOŠARKU</t>
  </si>
  <si>
    <t>RASHLADNA VITRINA</t>
  </si>
  <si>
    <t>ŠTEDNJAK K-232 w</t>
  </si>
  <si>
    <t>KOŠEVI PALINOVEC</t>
  </si>
  <si>
    <t>BLAGDANSKA RASVJETA D.HRAŠĆAN</t>
  </si>
  <si>
    <t>DJEČJE IGRALO - ROTIRAJUĆA KORPA</t>
  </si>
  <si>
    <t>KONTEJNERI NA GROBLJU</t>
  </si>
  <si>
    <t>DJ. IGRALIŠTE PALINOVEC</t>
  </si>
  <si>
    <t>Roštilj D.Pustakovec</t>
  </si>
  <si>
    <t>Zvučnici za groblje</t>
  </si>
  <si>
    <t>s.saver stol i mrežica</t>
  </si>
  <si>
    <t>Vrtne garniture</t>
  </si>
  <si>
    <t>Projektor BENO MW529</t>
  </si>
  <si>
    <t>SAKUPLJAČ</t>
  </si>
  <si>
    <t>ZVONO -  GRBLJE D.KRALJEVEC</t>
  </si>
  <si>
    <t>ZNAKOVI - IMENA ULICA</t>
  </si>
  <si>
    <t>ŠATOR</t>
  </si>
  <si>
    <t>KOVANA OGRADA GROBLJE SV.JURAJ</t>
  </si>
  <si>
    <t>DJEČJA IGRALA SV. JURAJ U TRNJU</t>
  </si>
  <si>
    <t>DJEČJA IGRALA DONJI HRAŠĆAN</t>
  </si>
  <si>
    <t xml:space="preserve">BETONSKI STOLOVI - tržnica </t>
  </si>
  <si>
    <t xml:space="preserve">LEŽEĆI POLICAJ - mlinska </t>
  </si>
  <si>
    <t>BETONSKE VRTNE KLUPE - groblja</t>
  </si>
  <si>
    <t>PROMETNO OGLEDALO K45 FL 600mm</t>
  </si>
  <si>
    <t>KIP ZRINSKI</t>
  </si>
  <si>
    <t>Strojevi</t>
  </si>
  <si>
    <t>ČEKIĆ SA SVRDLOM</t>
  </si>
  <si>
    <t>KOSILICA HUSQARNA</t>
  </si>
  <si>
    <t>TRIMER HUSQARNA</t>
  </si>
  <si>
    <t>VALJAK</t>
  </si>
  <si>
    <t>ŠKARE ZA ŽIVICU</t>
  </si>
  <si>
    <t>MALČER</t>
  </si>
  <si>
    <t>MOTORNA PILA</t>
  </si>
  <si>
    <t>TRIMER FR 350</t>
  </si>
  <si>
    <t>MOTORNA KOSA - ŠIŠAČICA</t>
  </si>
  <si>
    <t>TRAKTOR YARDMAN MTD</t>
  </si>
  <si>
    <t xml:space="preserve">TRAKTOR IMT </t>
  </si>
  <si>
    <t>KOSILICA 558MM PRIMAX B&amp;S SAMOHODNA</t>
  </si>
  <si>
    <t>PUHAČ MOTORNI H 125 BX</t>
  </si>
  <si>
    <t>TRIMER - priključak h</t>
  </si>
  <si>
    <t>KOSILICA cgxsm52</t>
  </si>
  <si>
    <t>KOSILICA CH XS 675</t>
  </si>
  <si>
    <t>TRIMER</t>
  </si>
  <si>
    <t>KOSILICA VIKING</t>
  </si>
  <si>
    <t>PRIKOLICA NOVA</t>
  </si>
  <si>
    <t>Kosilica 2016</t>
  </si>
  <si>
    <t>MALČER I KARDAN INO ELITE L 160</t>
  </si>
  <si>
    <t>STROJ ZA METENJE</t>
  </si>
  <si>
    <t xml:space="preserve">KOSILICA GGP HONDA </t>
  </si>
  <si>
    <t>PUHAČ HUSQVARNA 125BVX</t>
  </si>
  <si>
    <t>KOSILICA H TS 138 (ZEU prode)</t>
  </si>
  <si>
    <t>Vozila</t>
  </si>
  <si>
    <t>TRAKTOR RIDER - CUB CADETT</t>
  </si>
  <si>
    <t>TRAKTOR TUBER 50</t>
  </si>
  <si>
    <t>KOSILICA FERRIS 400S</t>
  </si>
  <si>
    <t>BICIKLI DINAMIC GLORIA 26"</t>
  </si>
  <si>
    <t>Nematerijalna imovina</t>
  </si>
  <si>
    <t>GEODETSKA IZMJERA GRADILIŠTA</t>
  </si>
  <si>
    <t>DPU STAMBENE ULICE</t>
  </si>
  <si>
    <t>GEODETSKA SNIMKA GROBLJA</t>
  </si>
  <si>
    <t>PROSTORNI PLAN</t>
  </si>
  <si>
    <t>KATASTARSKI PLAN (DIGITALNI)</t>
  </si>
  <si>
    <t>PROJEKTI ULICA (D.HRAŠĆAN)</t>
  </si>
  <si>
    <t>PODUZETNIČKA ZONA HODOŠAN</t>
  </si>
  <si>
    <t>PODUZETNIČKA ZONA PALINOVEC</t>
  </si>
  <si>
    <t>REAMBULACIJA</t>
  </si>
  <si>
    <t>PROCJENE UGROŽENOSTI</t>
  </si>
  <si>
    <t>Energetski certifikati javne rasvjete</t>
  </si>
  <si>
    <t>PROJEKT NERAZVRSTANIH CESTA</t>
  </si>
  <si>
    <t>STRATEŠKI PLAN</t>
  </si>
  <si>
    <t>DPU</t>
  </si>
  <si>
    <t>DOKUMENTI MULTIFUNKC.NADSTREŠNICU</t>
  </si>
  <si>
    <t>PROJEKT. DOK. KINO DOVORANA D.KRALJEVEC</t>
  </si>
  <si>
    <t>PROJEKTI SPORTSKI TRG</t>
  </si>
  <si>
    <t>PROJEKTI JAVNE RASVJETE</t>
  </si>
  <si>
    <t>IDEJNO RJEŠENJE DJ.VRTIĆ HODOŠAN</t>
  </si>
  <si>
    <t>GEODETSKI PROJEKTI</t>
  </si>
  <si>
    <t>GEODETSKI ELABORAT - nerazvrstane ceste D.Hrašćan</t>
  </si>
  <si>
    <t>PROJ.DOK. ENERGETSKA OBNOVA DRUŠTVENI DOM SV.JURAJ</t>
  </si>
  <si>
    <t>PROJ.DOK. ENERGETSKA OBNOVA DR.DOM D.HRAŠĆAN</t>
  </si>
  <si>
    <t>PROJ.DOKUMENTACIJA ZGRADA NK KRALJEVČAN</t>
  </si>
  <si>
    <t>ENERGETSKI CERTIFIKAT ZGRADA NK KRALJEVČAN</t>
  </si>
  <si>
    <t>PROJEKTNA DOKUMENTACIJA- rekonstrukcija Kolodvorske ulice</t>
  </si>
  <si>
    <t>ENERGETSKI CERTIFIKAT dom kulture d.kraljevec</t>
  </si>
  <si>
    <t>3D VIZUALIZACIJA STAMBENI NIZ D.KRALJEVEC</t>
  </si>
  <si>
    <t>VII CILJANE IZMJENE PPU</t>
  </si>
  <si>
    <t>I IZMJENA I DOPUNA DPU STAM ZONA D.HRAŠĆAN</t>
  </si>
  <si>
    <t>GLAVNI PROJEKT BIC STAZE B.RADIĆA HODOŠAN</t>
  </si>
  <si>
    <t>GLAVNI PROJEKT DRUŠTVENOG DOMA D.KRALJEVEC</t>
  </si>
  <si>
    <t>GEODETSKI PROJEKT DOM D.KRALJEVEC</t>
  </si>
  <si>
    <t>GEODETSKI ELABORAT BIC STAZE HODOŠAN</t>
  </si>
  <si>
    <t>GEODETSKI ELABORAT STAMBENA ZONA ISTOK</t>
  </si>
  <si>
    <t xml:space="preserve">GRAĐEVINSKI PROJEKT PROMETNICA ZONA ISTOK </t>
  </si>
  <si>
    <t>EVIDENCIJA NERAZVRSTANIH CESTA</t>
  </si>
  <si>
    <t>EVIDENCIJA NERAZVRSTANIH CESTA - Hodošan</t>
  </si>
  <si>
    <t>Športski i rekreacijski prostor</t>
  </si>
  <si>
    <t>1333/B/2/111/1</t>
  </si>
  <si>
    <t>Park</t>
  </si>
  <si>
    <t>107/9</t>
  </si>
  <si>
    <t>107/10/1</t>
  </si>
  <si>
    <t>Spomenik Gornji kraj</t>
  </si>
  <si>
    <t>4071/2</t>
  </si>
  <si>
    <t xml:space="preserve">KOSILICA H TS 138 </t>
  </si>
  <si>
    <t>dvorište</t>
  </si>
  <si>
    <t>1828/2</t>
  </si>
  <si>
    <t>2747/4</t>
  </si>
  <si>
    <t>2747/5</t>
  </si>
  <si>
    <t>1824/28</t>
  </si>
  <si>
    <t>4170/2</t>
  </si>
  <si>
    <t>496/1</t>
  </si>
  <si>
    <t>239/7</t>
  </si>
  <si>
    <t>zemljište za sport i rekreaciju</t>
  </si>
  <si>
    <t>4471/2</t>
  </si>
  <si>
    <t>2161/2</t>
  </si>
  <si>
    <t>2098/1</t>
  </si>
  <si>
    <t>1332/A/2/14/3</t>
  </si>
  <si>
    <t>oranica</t>
  </si>
  <si>
    <t>Oranica pod vrtom kuk</t>
  </si>
  <si>
    <t>1277/1</t>
  </si>
  <si>
    <t>1277/2</t>
  </si>
  <si>
    <t>4478/2</t>
  </si>
  <si>
    <t>73/1/2</t>
  </si>
  <si>
    <t>73/3/28</t>
  </si>
  <si>
    <t>Ošasna imovina Marija Novak, D. Hrašćan</t>
  </si>
  <si>
    <t>Veliki zdenci</t>
  </si>
  <si>
    <t>Ulica Kralja Tomislava</t>
  </si>
  <si>
    <t>Fundacija</t>
  </si>
  <si>
    <t xml:space="preserve">Cesta Mejdolje </t>
  </si>
  <si>
    <t>Cesta Lapuh</t>
  </si>
  <si>
    <t>Cesta Poredje</t>
  </si>
  <si>
    <t>Cesta Bezgi</t>
  </si>
  <si>
    <t>Cesta Šumača</t>
  </si>
  <si>
    <t>Cesta Sv. Jožef</t>
  </si>
  <si>
    <t>Zdenci</t>
  </si>
  <si>
    <t xml:space="preserve">D.K. - Sv. Juraj u Trnju </t>
  </si>
  <si>
    <t>Zajednički put</t>
  </si>
  <si>
    <t>2346/2</t>
  </si>
  <si>
    <t>Murska ulica</t>
  </si>
  <si>
    <t>Cesta Grabanice</t>
  </si>
  <si>
    <t>2633/1</t>
  </si>
  <si>
    <t>4442/1</t>
  </si>
  <si>
    <t>5435/2</t>
  </si>
  <si>
    <t>Cesta Grabe</t>
  </si>
  <si>
    <t>Cesta Vrbići</t>
  </si>
  <si>
    <t>5624/1</t>
  </si>
  <si>
    <t>5624/2</t>
  </si>
  <si>
    <t>2756/1</t>
  </si>
  <si>
    <t>Put Hodošan - Goričan</t>
  </si>
  <si>
    <t>Vukov gaj</t>
  </si>
  <si>
    <t>1824/4</t>
  </si>
  <si>
    <t>Put IV. reda</t>
  </si>
  <si>
    <t>4588/2</t>
  </si>
  <si>
    <t>4587/2</t>
  </si>
  <si>
    <t>4608/1</t>
  </si>
  <si>
    <t>Put IV. Reda</t>
  </si>
  <si>
    <t>1824/3</t>
  </si>
  <si>
    <t>Cesta Hodošan - Letenye Mo.</t>
  </si>
  <si>
    <t>4540/2</t>
  </si>
  <si>
    <t>Cesta Malina</t>
  </si>
  <si>
    <t>148/1</t>
  </si>
  <si>
    <t>Cesta Kračina</t>
  </si>
  <si>
    <t>Šimin kut</t>
  </si>
  <si>
    <t xml:space="preserve">Telećak - gorice </t>
  </si>
  <si>
    <t xml:space="preserve">Hodošan Pašnjaki </t>
  </si>
  <si>
    <t>Sratka - Hodošan</t>
  </si>
  <si>
    <t>Korščić - Medrakitje cesta</t>
  </si>
  <si>
    <t>Javna cesta Palinovec - lokalna cesta</t>
  </si>
  <si>
    <t>Vlasnik RH i ŽUC</t>
  </si>
  <si>
    <t>Petkovica - Lop.Krč cesta</t>
  </si>
  <si>
    <t>Petrišče - Rakitovec cesta</t>
  </si>
  <si>
    <t>Jantolica - Petrišče cesta</t>
  </si>
  <si>
    <t>Palinovec - Donji Hrašćan cesta</t>
  </si>
  <si>
    <t>Rakitovec - D. Gaj cesta</t>
  </si>
  <si>
    <t>Opleter - kraj Sećke cesta</t>
  </si>
  <si>
    <t>Krčevina - Grdnic cesta</t>
  </si>
  <si>
    <t>Gmajna - Hrašćan cesta</t>
  </si>
  <si>
    <t>Rožnice - Hodošan ceste</t>
  </si>
  <si>
    <t>Jantolica - Krčec cesta</t>
  </si>
  <si>
    <t>Krčevina - Grdine cesta</t>
  </si>
  <si>
    <t>Kovačevićeva ulica</t>
  </si>
  <si>
    <t>2747/8</t>
  </si>
  <si>
    <t>Gmajna - ulica u mjestu</t>
  </si>
  <si>
    <t>Gmajnica - Turčišće cesta</t>
  </si>
  <si>
    <t>2747/6</t>
  </si>
  <si>
    <t>Ulica u mjestu</t>
  </si>
  <si>
    <t>Pažaračka - Novi gaj cesta</t>
  </si>
  <si>
    <t>2747/18</t>
  </si>
  <si>
    <t>Gmajna - put u mjestu</t>
  </si>
  <si>
    <t>2747/17</t>
  </si>
  <si>
    <t>Krčevina - M. Sratka cesta</t>
  </si>
  <si>
    <t>2747/7</t>
  </si>
  <si>
    <t>Jančekovica - Kročić cesta</t>
  </si>
  <si>
    <t>Dubrava - Gmajnica cesta</t>
  </si>
  <si>
    <t>Gmajnica - Podberek</t>
  </si>
  <si>
    <t>Opleter - Krčevina cesta</t>
  </si>
  <si>
    <t>Velika Sratka - Jančeko cesta</t>
  </si>
  <si>
    <t>Cesta Donji Hrašćan</t>
  </si>
  <si>
    <t>U vlasništvu RH</t>
  </si>
  <si>
    <t>Hodošan Put</t>
  </si>
  <si>
    <t>Čakovec - Let. Most - magistralna cesta</t>
  </si>
  <si>
    <t>K Vafti - Put</t>
  </si>
  <si>
    <t>Grmlje -  Put</t>
  </si>
  <si>
    <t>Prek Vafte - put</t>
  </si>
  <si>
    <t>Sela Cesta</t>
  </si>
  <si>
    <t>2325/1</t>
  </si>
  <si>
    <t>park</t>
  </si>
  <si>
    <t>2731/6</t>
  </si>
  <si>
    <t>Ulica Gornji kraj</t>
  </si>
  <si>
    <t>1828/20</t>
  </si>
  <si>
    <t xml:space="preserve">Sveti Juraj u Trnju </t>
  </si>
  <si>
    <t>2326/1</t>
  </si>
  <si>
    <t>Međimurske vode</t>
  </si>
  <si>
    <t>Broj posjedovnog lista</t>
  </si>
  <si>
    <t>1333/A/36/2/3</t>
  </si>
  <si>
    <t>1458/48/1</t>
  </si>
  <si>
    <t>1332/A/2/14/56/1</t>
  </si>
  <si>
    <t>1332/A/2/14/49</t>
  </si>
  <si>
    <t>Općina Čakovec</t>
  </si>
  <si>
    <t>1332/A/2/14/56/2</t>
  </si>
  <si>
    <t>1681/1742/16/1</t>
  </si>
  <si>
    <t>HPT s.p.o. Zagreb, Telekomunikacijski centar, Varaždin</t>
  </si>
  <si>
    <t>1333/B/2/43/1/1/1/17</t>
  </si>
  <si>
    <t>1333/B/2/43/1/1/1/16</t>
  </si>
  <si>
    <t>1332/A/1/1/1/1/3</t>
  </si>
  <si>
    <t>1332/A/1/20    1333/B/2/43/1/1/1/5</t>
  </si>
  <si>
    <t>1333/A/16</t>
  </si>
  <si>
    <t>1333/A/36/18</t>
  </si>
  <si>
    <t>2150/1</t>
  </si>
  <si>
    <t>1333/B/2/43/1/1/1/25</t>
  </si>
  <si>
    <t>654/36/1/1/71</t>
  </si>
  <si>
    <t xml:space="preserve">38/4 38/2 33/3 </t>
  </si>
  <si>
    <t>107/1/1/1/2</t>
  </si>
  <si>
    <t>107/1/4</t>
  </si>
  <si>
    <t>654/37</t>
  </si>
  <si>
    <t>654/35</t>
  </si>
  <si>
    <t>107/13/10</t>
  </si>
  <si>
    <t>107/10/3</t>
  </si>
  <si>
    <t>107/12/1</t>
  </si>
  <si>
    <t>HT d.d. HEP operator pravo služnosti</t>
  </si>
  <si>
    <t>HT d.d. - pravo služnosti</t>
  </si>
  <si>
    <t>MEĐIMURSKE VODE d.o.o.  Uknjižba stvarna služnost - nepravilna služnost</t>
  </si>
  <si>
    <t>HEP d.d. - pravo služnosti</t>
  </si>
  <si>
    <t>JANAF d.d.</t>
  </si>
  <si>
    <t>HT d.d.</t>
  </si>
  <si>
    <t xml:space="preserve">MEĐIMURSKE VODE d.o.o. </t>
  </si>
  <si>
    <t>18/14</t>
  </si>
  <si>
    <r>
      <t>Javno dobro i putevi Čakovec,</t>
    </r>
    <r>
      <rPr>
        <b/>
        <sz val="11"/>
        <color theme="1"/>
        <rFont val="Times New Roman"/>
        <family val="1"/>
        <charset val="238"/>
      </rPr>
      <t xml:space="preserve"> Prije je upisana 1590, a u katastru je navedena samo čestica 1590/1</t>
    </r>
  </si>
  <si>
    <t>1590/1</t>
  </si>
  <si>
    <t>HEP</t>
  </si>
  <si>
    <t xml:space="preserve">
405/A/1/1/50/3</t>
  </si>
  <si>
    <t>405/A/1/1/50/1</t>
  </si>
  <si>
    <t>351/B/5/1</t>
  </si>
  <si>
    <t>351/B/5/3</t>
  </si>
  <si>
    <t>405/B/2/1/3</t>
  </si>
  <si>
    <t>405/B/2/1/2</t>
  </si>
  <si>
    <t>ZK ULOŽAK - GRUNTOVNICA</t>
  </si>
  <si>
    <t>POSJEDOVNI LIST</t>
  </si>
  <si>
    <t>Broj zk. uloška</t>
  </si>
  <si>
    <t xml:space="preserve">Tereti </t>
  </si>
  <si>
    <t>Kat. Čestica</t>
  </si>
  <si>
    <t>Br. Posjedovnog lista</t>
  </si>
  <si>
    <t>Vrijednost</t>
  </si>
  <si>
    <t>Doji Kraljevec</t>
  </si>
  <si>
    <t>11/B/7/1</t>
  </si>
  <si>
    <t>73/2/4</t>
  </si>
  <si>
    <t>73/3/1/10</t>
  </si>
  <si>
    <t>81/9</t>
  </si>
  <si>
    <t>73/3/47</t>
  </si>
  <si>
    <t>21/B/3</t>
  </si>
  <si>
    <t>HEP d.d.</t>
  </si>
  <si>
    <t>Kutec</t>
  </si>
  <si>
    <t>3393/1</t>
  </si>
  <si>
    <t>Gmajna</t>
  </si>
  <si>
    <t>1333/B/2/43/1/2</t>
  </si>
  <si>
    <t>2060/1</t>
  </si>
  <si>
    <t>put</t>
  </si>
  <si>
    <t>1333/B/2/43/5</t>
  </si>
  <si>
    <t>4565/2</t>
  </si>
  <si>
    <t xml:space="preserve">oranica </t>
  </si>
  <si>
    <t>Prode</t>
  </si>
  <si>
    <t>1333/B/2/43/1/1/1/26</t>
  </si>
  <si>
    <t>Svetokriška</t>
  </si>
  <si>
    <t xml:space="preserve">Šelek </t>
  </si>
  <si>
    <t>šuma</t>
  </si>
  <si>
    <t>Sratka</t>
  </si>
  <si>
    <t>260/3/1</t>
  </si>
  <si>
    <t>107/1/1/1/1/1</t>
  </si>
  <si>
    <t>2747/1</t>
  </si>
  <si>
    <t>107/10/2</t>
  </si>
  <si>
    <t>2747/20</t>
  </si>
  <si>
    <t>597/2</t>
  </si>
  <si>
    <t xml:space="preserve">Donji Hrašćan </t>
  </si>
  <si>
    <t>405/A/1/1/50/2</t>
  </si>
  <si>
    <t>15          28</t>
  </si>
  <si>
    <t>22/1    22/2 21/B/1</t>
  </si>
  <si>
    <t>Podhrušćica</t>
  </si>
  <si>
    <t>65/A/1</t>
  </si>
  <si>
    <t xml:space="preserve">Suvlasništvo u neodređenom omjeru </t>
  </si>
  <si>
    <t>PARK</t>
  </si>
  <si>
    <t>Poslovna zgrada</t>
  </si>
  <si>
    <t>Sportsko igralište</t>
  </si>
  <si>
    <t>svlačionica, nogometno igralište</t>
  </si>
  <si>
    <t>ORANICE</t>
  </si>
  <si>
    <t>LIVADA</t>
  </si>
  <si>
    <t>Ministarstvo financija</t>
  </si>
  <si>
    <t>ŠUMA</t>
  </si>
  <si>
    <t xml:space="preserve"> šuma</t>
  </si>
  <si>
    <t>PAŠNJAK</t>
  </si>
  <si>
    <t xml:space="preserve">Ulica Braće Radić </t>
  </si>
  <si>
    <t>dječje igralište</t>
  </si>
  <si>
    <t>kuća u mjestu, dvorište, voćnjak</t>
  </si>
  <si>
    <t>Ugovor o zajmu- GIP Gradis Ljubljana</t>
  </si>
  <si>
    <t>Građevinsko zemljište</t>
  </si>
  <si>
    <t>voćnjak</t>
  </si>
  <si>
    <t>4211/2</t>
  </si>
  <si>
    <t>dvorište, voćnjak, izgrađeno zemljište</t>
  </si>
  <si>
    <t xml:space="preserve">industrijska zgrada SB reaktor,mjer.protoka,dizel agr.sta.,crpna sta.,zgrada komb.uređaja,sabirni bazen,zgušn.mulja,dvorište,trafost.,upr.zgr. </t>
  </si>
  <si>
    <t>2xdvorište, izgrađeno zemljište</t>
  </si>
  <si>
    <t>5980 5984</t>
  </si>
  <si>
    <t>parkiralište</t>
  </si>
  <si>
    <t>Stamb. zona Istok Donji Kraljevec</t>
  </si>
  <si>
    <t>Ludbreška - Steiner</t>
  </si>
  <si>
    <t xml:space="preserve">Zemljište - gradilište </t>
  </si>
  <si>
    <t xml:space="preserve">Zemljište </t>
  </si>
  <si>
    <t>4170/2 4170/4</t>
  </si>
  <si>
    <t>5767 5742</t>
  </si>
  <si>
    <t>4170/4 - HEP d.o.o.</t>
  </si>
  <si>
    <t>Opleter, Donji Kraljevec</t>
  </si>
  <si>
    <t>Međimurske vode d.o.o.</t>
  </si>
  <si>
    <t>Zemljište</t>
  </si>
  <si>
    <t>Kolodvorska ul. Donji Kraljevec</t>
  </si>
  <si>
    <t>tržnica zgrada Općine</t>
  </si>
  <si>
    <t>veterinarski punkt</t>
  </si>
  <si>
    <t>2719/1</t>
  </si>
  <si>
    <t xml:space="preserve">4440/1 </t>
  </si>
  <si>
    <t>107/14 107/15 107/16 107/17 107/18 107/19 107/20</t>
  </si>
  <si>
    <t>2747/9 2747/10 2747/11 2747/12 2747/13 2747/14 2747/15</t>
  </si>
  <si>
    <t>Zavrtna ulica Hodošan</t>
  </si>
  <si>
    <t>ulica</t>
  </si>
  <si>
    <t>16/2 15/2</t>
  </si>
  <si>
    <t>3247 3248</t>
  </si>
  <si>
    <t>2845/2</t>
  </si>
  <si>
    <t>Općina Donji Kraljevec, suvlasnički dio 31/32, 96/128</t>
  </si>
  <si>
    <t>17/2</t>
  </si>
  <si>
    <t>2847/2</t>
  </si>
  <si>
    <t>pomoćno igralište</t>
  </si>
  <si>
    <t>Općina Donji Kraljevec suvlasnički dio 4/12</t>
  </si>
  <si>
    <t>Donji Kraljevec Zona Istok</t>
  </si>
  <si>
    <t>sjenokoša</t>
  </si>
  <si>
    <t xml:space="preserve">Općina Donji Kraljevec suvlasnički dio 3/9, 1/9 </t>
  </si>
  <si>
    <t>Ulica Braće Radić, Hodošan</t>
  </si>
  <si>
    <t>Grobljanska ul. Donji Kraljevec</t>
  </si>
  <si>
    <t>Grobljanska ul. Hodošan</t>
  </si>
  <si>
    <t>Špica, Mala Sratka Palinovec</t>
  </si>
  <si>
    <t>groblje</t>
  </si>
  <si>
    <t>Vopleter Sveti Juraj u Trnju</t>
  </si>
  <si>
    <t>Centar dr. Rudolf Steiner</t>
  </si>
  <si>
    <t>Ul. Gornji kraj 20, Donji Kraljevec</t>
  </si>
  <si>
    <t>Dom kulture Donji Kraljevec</t>
  </si>
  <si>
    <t>Glavna ul. Hodošan</t>
  </si>
  <si>
    <t>društveni dom, cesta</t>
  </si>
  <si>
    <t>društveni dom, dvorište</t>
  </si>
  <si>
    <t>73/2/2 73/2/4</t>
  </si>
  <si>
    <t xml:space="preserve">297 282 </t>
  </si>
  <si>
    <t>73/2/4 - HEP d.d.</t>
  </si>
  <si>
    <t>149 148/1</t>
  </si>
  <si>
    <t>Kapelica Donji Pustakovec</t>
  </si>
  <si>
    <t>pašnjak, pilj, poklonac</t>
  </si>
  <si>
    <t>18/5</t>
  </si>
  <si>
    <t>Dom kulture - dodatno ulaganje</t>
  </si>
  <si>
    <t>Multifunkcionalna nadstrešnica - Prostor tržnice</t>
  </si>
  <si>
    <t>Vatrogasni dom Hodošan</t>
  </si>
  <si>
    <t>Dječji vrtić Ftiček Donji Kraljevec</t>
  </si>
  <si>
    <t>dječji vrtić, dječje igralište</t>
  </si>
  <si>
    <t>Zgrada Općine Donji Kraljevec</t>
  </si>
  <si>
    <t xml:space="preserve">poslovni prostor u potkrovlju </t>
  </si>
  <si>
    <t>4170/1</t>
  </si>
  <si>
    <t>Kolodvorska 52d Donji Kraljevec</t>
  </si>
  <si>
    <t>Hrvatski telekom d.d.</t>
  </si>
  <si>
    <t>IGRALIŠTE</t>
  </si>
  <si>
    <t>Kolodvorska ulica Donji Kraljevec</t>
  </si>
  <si>
    <t xml:space="preserve">poslovni prostor u prizemlju, dvorište </t>
  </si>
  <si>
    <t>2789/3 2789/1</t>
  </si>
  <si>
    <t>Općina Donji Kraljevec 2789/3 Etažno vlasništvo 107/35, E-1 2789/1 Općina Donji Kraljevec</t>
  </si>
  <si>
    <t>Ul. Gornji kraj 20 Donji Kraljevec</t>
  </si>
  <si>
    <t xml:space="preserve">Parkiralište </t>
  </si>
  <si>
    <t xml:space="preserve">3820/2 </t>
  </si>
  <si>
    <t>3818/4</t>
  </si>
  <si>
    <t>Ludbreška ulica</t>
  </si>
  <si>
    <t>Veterinarski punkt</t>
  </si>
  <si>
    <t>DVD Donji Kraljevec</t>
  </si>
  <si>
    <t>vatrogasno spremište, spremište</t>
  </si>
  <si>
    <t>DVD Sveti Juraj u Trnju</t>
  </si>
  <si>
    <t>vatrogasno spremište</t>
  </si>
  <si>
    <t>Spremište</t>
  </si>
  <si>
    <t>Autobusno stajalište</t>
  </si>
  <si>
    <t>državna cesta</t>
  </si>
  <si>
    <t>4542/1</t>
  </si>
  <si>
    <t>autobusno stajalište je u katastru navedeno pod cestom u vlasništvu RH</t>
  </si>
  <si>
    <t>Autobusna nadstrešnica</t>
  </si>
  <si>
    <t>županijska cesta</t>
  </si>
  <si>
    <t>ŽUC</t>
  </si>
  <si>
    <t>4567/2</t>
  </si>
  <si>
    <t>autobusna nadstrešnica je u katastru navedena pod cestom u vlasništvu ŽUC-a</t>
  </si>
  <si>
    <t>4567/3</t>
  </si>
  <si>
    <t xml:space="preserve">magistralna cesta  </t>
  </si>
  <si>
    <t>Javno dobro - ceste i putevi, Čakovec</t>
  </si>
  <si>
    <t>autobusno stajalište je u katastru navedeno pod cestom u Javno dobro - ceste i putevi, Čakovec</t>
  </si>
  <si>
    <t>91/1</t>
  </si>
  <si>
    <t>Hrvatske ceste d.o.o.</t>
  </si>
  <si>
    <t>477/1</t>
  </si>
  <si>
    <t>autobusna nadstrešnica je u katastru navedena pod cestom u vlasništvu Hrvatskih cesta d.o.o.</t>
  </si>
  <si>
    <t>405/B/2/1/4</t>
  </si>
  <si>
    <t>405/B/2/1/5</t>
  </si>
  <si>
    <t>Trafostanica, dvorište</t>
  </si>
  <si>
    <t>trafostanica, krčevine, dvorište</t>
  </si>
  <si>
    <t>653/5</t>
  </si>
  <si>
    <t xml:space="preserve">Općina Donji Kraljevec u neodređenom omjeru </t>
  </si>
  <si>
    <t>industrijsko dvorište, ATC zgrada</t>
  </si>
  <si>
    <t>73/3/1/11</t>
  </si>
  <si>
    <t>124/6</t>
  </si>
  <si>
    <t>javna zgrada, dvorište, parkiralište</t>
  </si>
  <si>
    <t xml:space="preserve">Škola Sveti Juraj u Trnju </t>
  </si>
  <si>
    <t xml:space="preserve">livada </t>
  </si>
  <si>
    <t>1/7 Općina Donji Kraljevec</t>
  </si>
  <si>
    <t xml:space="preserve"> Krčevina</t>
  </si>
  <si>
    <t xml:space="preserve">Gmajna </t>
  </si>
  <si>
    <t>1/8 Općina Donji Kraljevec</t>
  </si>
  <si>
    <t>Svetokriško</t>
  </si>
  <si>
    <t>Pod hrušćica</t>
  </si>
  <si>
    <t>Ošasna imovina Vladimir Blažinčić</t>
  </si>
  <si>
    <t>25/2</t>
  </si>
  <si>
    <t>1/3 Općina Donji Kraljevec</t>
  </si>
  <si>
    <t>suvlasnički dio 16/20 Općina Donji Kraljevec</t>
  </si>
  <si>
    <t>LC 20036 sporazumom i cca 2018. prenesena na upravljanje općine, u katastru nije to provedeno</t>
  </si>
  <si>
    <t>2653/2</t>
  </si>
  <si>
    <t xml:space="preserve">Općina Donji Kraljevec suvlasnički dio s neodređenim omjerom </t>
  </si>
  <si>
    <t>Gmajnica</t>
  </si>
  <si>
    <t>648/1</t>
  </si>
  <si>
    <t>9/560 Općina Donji Kraljevec</t>
  </si>
  <si>
    <t>Požaračka</t>
  </si>
  <si>
    <t>livada, šuma</t>
  </si>
  <si>
    <t>Krčevina</t>
  </si>
  <si>
    <t>oranica, livada</t>
  </si>
  <si>
    <t>4/36 Općina Donji Kraljevec</t>
  </si>
  <si>
    <t>3159/1</t>
  </si>
  <si>
    <t>3159/2</t>
  </si>
  <si>
    <t>Luka</t>
  </si>
  <si>
    <t>2/96, 3/96 Općina Donji Kraljevec</t>
  </si>
  <si>
    <t xml:space="preserve">Javna rasvjeta - Čakovečka ul. </t>
  </si>
  <si>
    <t>Republika Hrvatska, upravljanje: ŽUC</t>
  </si>
  <si>
    <t>Čakovečka ulica Donji Kraljevec</t>
  </si>
  <si>
    <t>Cesta u vlasništvu RH, daje se na upravljanje ŽUC-u</t>
  </si>
  <si>
    <t>Javna rasvjeta - Kolodvorska ul.</t>
  </si>
  <si>
    <t>dio 5631/1  2730/1</t>
  </si>
  <si>
    <t>5641 6057</t>
  </si>
  <si>
    <t>5631/1 RH, upravljanje: ŽUC    2730/1 u vlasništvu Općine Donji Kraljevec</t>
  </si>
  <si>
    <t xml:space="preserve">5631/1 - Hrvatski telekom d.d. 2730/1 - Međimurske vode d.o.o. </t>
  </si>
  <si>
    <t>Javna rasvjeta - Ludbreška ul.</t>
  </si>
  <si>
    <t>dio 5631/1</t>
  </si>
  <si>
    <t>RH, upravljanje: ŽUC</t>
  </si>
  <si>
    <t>Ludbreška ulica Donji Kraljevec</t>
  </si>
  <si>
    <t>Javna rasvjeta - Ul. Braće Radić</t>
  </si>
  <si>
    <t>Ulica Braće Radić Donji Kraljevec</t>
  </si>
  <si>
    <t>Javna rasvjeta - Grobljanska ul.</t>
  </si>
  <si>
    <t>Javna rasvjeta - Dravska ul.</t>
  </si>
  <si>
    <t>Dravska ulica Donji Kraljevec</t>
  </si>
  <si>
    <t>Javna rasvjeta - ul. Gornji kraj</t>
  </si>
  <si>
    <t>Ulica Gornji kraj Donji Kraljevec</t>
  </si>
  <si>
    <t>Javna rasvjeta - Mlinska ul.</t>
  </si>
  <si>
    <t>Mlinska ulica Donji Kraljevec</t>
  </si>
  <si>
    <t>Javna rasvjeta - Prvomajska ul.</t>
  </si>
  <si>
    <t>Prvomajska ulica Donji Kraljevec</t>
  </si>
  <si>
    <t>Javna rasvjeta - Frankopanska ul.</t>
  </si>
  <si>
    <t>Frankopanska ulica Donji Kraljevec</t>
  </si>
  <si>
    <t>Javna rasvjeta - Murska ul.</t>
  </si>
  <si>
    <t>5614/1 dio 5614/2</t>
  </si>
  <si>
    <t>Murska ulica Donji Kraljevec</t>
  </si>
  <si>
    <t xml:space="preserve">Javna rasvjeta - ul. Augusta Šenoe </t>
  </si>
  <si>
    <t xml:space="preserve">Ulica Augusta Šenoe Donji Kraljevec </t>
  </si>
  <si>
    <t>Javna rasvjeta - Cvjetna ul.</t>
  </si>
  <si>
    <t>Cvjetna ulica Donji Kraljevec</t>
  </si>
  <si>
    <t>Javna rasvjeta - ul. Kralja Tomislava</t>
  </si>
  <si>
    <t>Ulica Kralja Tomislava Donji Kraljevec</t>
  </si>
  <si>
    <t>4542/2</t>
  </si>
  <si>
    <t>2169/1</t>
  </si>
  <si>
    <t>Republika Hrvatska, upravljanje: Hrvatske ceste</t>
  </si>
  <si>
    <t>Čakovečka ulica Hodošan</t>
  </si>
  <si>
    <t>Cesta u vlasništvu RH, daje se na upravljanje Hrvatskim cesta</t>
  </si>
  <si>
    <t>Javna rasvjeta - Glavna ulica</t>
  </si>
  <si>
    <t>4542/1 dio 4634 4567/2</t>
  </si>
  <si>
    <t xml:space="preserve">2544 2692 2430 </t>
  </si>
  <si>
    <t xml:space="preserve">4542/1, 4634 RH, upravljanje: Hrvatske ceste   4567/2 RH, upravljanje: ŽUC </t>
  </si>
  <si>
    <t>Glavna ulica Hodošan</t>
  </si>
  <si>
    <t>Cesta u vlasništvu RH, daje se na upravljanje Hrvatskim cesta i ŽUC-u</t>
  </si>
  <si>
    <t>dio 4634</t>
  </si>
  <si>
    <t>Prvomajska ulica Hodošan</t>
  </si>
  <si>
    <t>Cesta u vlasništvu RH, da je se na upravljanje Hrvatskim cestama</t>
  </si>
  <si>
    <t>Ulica Braće Radić Hodošan</t>
  </si>
  <si>
    <t>Javna rasvjeta - Vukov gaj</t>
  </si>
  <si>
    <t>Vukov gaj Hodošan</t>
  </si>
  <si>
    <t>Javna rasvjeta - Zavrtna ul.</t>
  </si>
  <si>
    <t>Javna rasvjeta - Školska ul.</t>
  </si>
  <si>
    <t>Školska ulica Hodošan</t>
  </si>
  <si>
    <t>Javna rasvjeta - ul. Palih boraca</t>
  </si>
  <si>
    <t>Javno dobro ceste i putevi, Čakovec</t>
  </si>
  <si>
    <t>Ulica Palih boraca Hodošan</t>
  </si>
  <si>
    <t>Uska ulica Hodošan</t>
  </si>
  <si>
    <t>Cvjetna ulica Hodošan</t>
  </si>
  <si>
    <t>Grobljanska ulica Hodošan</t>
  </si>
  <si>
    <t>Javna rasvjeta - Zlatoljska ul.</t>
  </si>
  <si>
    <t>Zlatoljska ulica Hodošan</t>
  </si>
  <si>
    <t>Javna rasvjeta - Palinovec</t>
  </si>
  <si>
    <t xml:space="preserve">Palinovec </t>
  </si>
  <si>
    <t>(k.č.br. 3446)</t>
  </si>
  <si>
    <t>Javna rasvjeta - Donji Hrašćan</t>
  </si>
  <si>
    <t>Javna rasvjeta - Sv. Juraj u Trnju</t>
  </si>
  <si>
    <t>Republika Hrvatska, upravljanje Hrvatske ceste</t>
  </si>
  <si>
    <t>477/1 150/1 150/2</t>
  </si>
  <si>
    <t>RH, upravljanje: ŽUC, 477/1 - RH, upravljanje, Hrvatske ceste</t>
  </si>
  <si>
    <t>Javna rasvjeta - Donji Pustakovec</t>
  </si>
  <si>
    <t>kuća, dvorište</t>
  </si>
  <si>
    <t>Cvjetna 2, Donji Kraljevec</t>
  </si>
  <si>
    <t>Stambeni prostor</t>
  </si>
  <si>
    <t>Suvlasnički dio 21/140 Općina Donji Kraljevec</t>
  </si>
  <si>
    <t>Međimurska banka d.d., Porezna uprava Čakovec</t>
  </si>
  <si>
    <t>kuća</t>
  </si>
  <si>
    <t>Hodošan, Glavna 66</t>
  </si>
  <si>
    <t>kuća, dvorište, voćnjak</t>
  </si>
  <si>
    <t>Suvlasnički dio 4/6 Općina Donji Kraljevce</t>
  </si>
  <si>
    <t xml:space="preserve">Raiffeisen bank d.d. </t>
  </si>
  <si>
    <t>1824/46</t>
  </si>
  <si>
    <t>Suvlasnički dio 478/10800  239/10800 Općina Donji Kraljevec</t>
  </si>
  <si>
    <t>Grobljanska 14 Hodošan</t>
  </si>
  <si>
    <t>Općina Donji Kraljevec suvlasnički dio s neodređenim omjerom</t>
  </si>
  <si>
    <t>2194 2195</t>
  </si>
  <si>
    <t>stambena zgrada, dvorište</t>
  </si>
  <si>
    <t>4/A</t>
  </si>
  <si>
    <t>fizičke osobe</t>
  </si>
  <si>
    <t>2816/1</t>
  </si>
  <si>
    <t>Glavna 12 Hodošan</t>
  </si>
  <si>
    <t>Šiškovica</t>
  </si>
  <si>
    <t>duga zemlja, oranica</t>
  </si>
  <si>
    <t>622/2</t>
  </si>
  <si>
    <t>kuća u mjestu, oranica, pašnjak</t>
  </si>
  <si>
    <t>654/36/1/52</t>
  </si>
  <si>
    <t>Komparija</t>
  </si>
  <si>
    <t>oranica i livada</t>
  </si>
  <si>
    <t>2/8 Općina Donji Kraljevec</t>
  </si>
  <si>
    <t>Janaf d.d., IND d.d.</t>
  </si>
  <si>
    <t>Gradina - Mala sratka</t>
  </si>
  <si>
    <t>2/96 i 3/96 Općina Donji Kraljevec</t>
  </si>
  <si>
    <t>Ošasna imovina Habuš Mladen</t>
  </si>
  <si>
    <t>RH, pravo na upravljanje ŽUC</t>
  </si>
  <si>
    <t>Spomenik Hodošan</t>
  </si>
  <si>
    <t>2789/6</t>
  </si>
  <si>
    <t>2525</t>
  </si>
  <si>
    <t>Suvlasnički dio 12/140 Općina Donji Kraljevec</t>
  </si>
  <si>
    <t>Površina (m2)</t>
  </si>
  <si>
    <t xml:space="preserve">25 </t>
  </si>
  <si>
    <t xml:space="preserve">(2730/1) 7627 </t>
  </si>
  <si>
    <t xml:space="preserve">(5614/1) 11310 </t>
  </si>
  <si>
    <t>nogometno igralište, tribine, 2 x dvorište, košarkaško igralište</t>
  </si>
  <si>
    <t>nadstrešnica u mjestu, dvorište, 3 x zgrada, nogometno igralište</t>
  </si>
  <si>
    <t>Grobljanska ulica Donji Kraljevec</t>
  </si>
  <si>
    <t>Javna rasvjeta - Uska ul.</t>
  </si>
  <si>
    <t>kuća, dvorište, 2 x izgrađeno zemljište</t>
  </si>
  <si>
    <t>2 x spremište, nadstrešnica</t>
  </si>
  <si>
    <t xml:space="preserve">Građevinsko Zemljište </t>
  </si>
  <si>
    <t xml:space="preserve">2 x dvorište, trafostanica </t>
  </si>
  <si>
    <t>zabilježba s osnove smještaja</t>
  </si>
  <si>
    <t>Palinovec 122</t>
  </si>
  <si>
    <t>Spomenik Palinovec</t>
  </si>
  <si>
    <t>1</t>
  </si>
  <si>
    <t>2</t>
  </si>
  <si>
    <t>3</t>
  </si>
  <si>
    <t>2066</t>
  </si>
  <si>
    <t>651</t>
  </si>
  <si>
    <t>OŠ Hodošan, Područna škola Palinovec</t>
  </si>
  <si>
    <t>Spomenik Donji Hrašćan</t>
  </si>
  <si>
    <t>459</t>
  </si>
  <si>
    <t>516</t>
  </si>
  <si>
    <t xml:space="preserve">Nije uknjiženo kao spomenik već je u sklopu k.č.br. 516 upisano pod voda) </t>
  </si>
  <si>
    <t xml:space="preserve">Nije uknjiženo kao spomenik već je u sklopu k.č.br. 2066 upisano kuća u mjestu, dvorište) </t>
  </si>
  <si>
    <t>Spomenik Sveti Juraj u Trnju</t>
  </si>
  <si>
    <t>spomenik</t>
  </si>
  <si>
    <t>73/2/1</t>
  </si>
  <si>
    <t>285</t>
  </si>
  <si>
    <t>121</t>
  </si>
  <si>
    <t>335</t>
  </si>
  <si>
    <t xml:space="preserve">Nije uknjiženo kao spomenik već je u sklopu k.č.br. 121 upisano pod pašnjak) </t>
  </si>
  <si>
    <t>Suvlasnički dio 6/12 Općina Donji Kraljevec</t>
  </si>
  <si>
    <t>Donji Pustakovec 19</t>
  </si>
  <si>
    <t>kuća, dvor, vrt</t>
  </si>
  <si>
    <t xml:space="preserve">Stambeni prostor </t>
  </si>
  <si>
    <t>Suvlasnički dio 8/112 Općina Donji Kraljevec</t>
  </si>
  <si>
    <t>Palinovec 178</t>
  </si>
  <si>
    <t>Petrišće</t>
  </si>
  <si>
    <t>449/1</t>
  </si>
  <si>
    <t xml:space="preserve">Petrišće </t>
  </si>
  <si>
    <t>458/A</t>
  </si>
  <si>
    <t>Općina Donji Kraljevce</t>
  </si>
  <si>
    <t>NAZIV PRAVNE OSOBE</t>
  </si>
  <si>
    <t>UDIO U VLASNIŠTVO</t>
  </si>
  <si>
    <t>457/A</t>
  </si>
  <si>
    <t>Loparičevi krči</t>
  </si>
  <si>
    <t>2400/5760 Općina Donji Kraljevec</t>
  </si>
  <si>
    <t>1263 748</t>
  </si>
  <si>
    <t>1704 1705</t>
  </si>
  <si>
    <t>Gorice</t>
  </si>
  <si>
    <t>10/24 Općina Donji Kraljevec</t>
  </si>
  <si>
    <t>456/D</t>
  </si>
  <si>
    <t>7/14 Općina Donji Kraljevec</t>
  </si>
  <si>
    <t>Dvorište</t>
  </si>
  <si>
    <t>1333/4</t>
  </si>
  <si>
    <t>1333/5</t>
  </si>
  <si>
    <t>Zgrada stare škole</t>
  </si>
  <si>
    <t>Društveni dom Donji Hrašćan</t>
  </si>
  <si>
    <t xml:space="preserve">Ugostiteljski objekt - NK </t>
  </si>
  <si>
    <t>1828/16</t>
  </si>
  <si>
    <t>1333/B/2/111/2</t>
  </si>
  <si>
    <t>poslovni prostor</t>
  </si>
  <si>
    <t xml:space="preserve">
1333/B/2/43/1/4</t>
  </si>
  <si>
    <t>12/16 Općina Donji Kraljevec</t>
  </si>
  <si>
    <t>Velika sratka</t>
  </si>
  <si>
    <t>260/1/B/1</t>
  </si>
  <si>
    <t>260/3/2</t>
  </si>
  <si>
    <t>Sratka pri groblju</t>
  </si>
  <si>
    <t>260/4/1</t>
  </si>
  <si>
    <t>9/14 Općina Donji Kraljevec</t>
  </si>
  <si>
    <t>498/3</t>
  </si>
  <si>
    <t>7/10 Općina Donji Kraljevec</t>
  </si>
  <si>
    <t>2150/3</t>
  </si>
  <si>
    <t>Pravo građenja Hrvatske vode (u tijeku)   KLASA: 325-01/18-01/31</t>
  </si>
  <si>
    <t>5/96 Općina Donji Kraljevec</t>
  </si>
  <si>
    <t>Oranica</t>
  </si>
  <si>
    <t>654/36/1/77</t>
  </si>
  <si>
    <t>Suvlasnički dio 3/8 Općina Donji Kraljevec</t>
  </si>
  <si>
    <t>1973/6</t>
  </si>
  <si>
    <t>Palinovec 216</t>
  </si>
  <si>
    <t>3/8 Općina Donji Kraljevec</t>
  </si>
  <si>
    <t>Poredje Zavrtje</t>
  </si>
  <si>
    <t>4/12 Općina Donji Kraljevec</t>
  </si>
  <si>
    <t>702      703</t>
  </si>
  <si>
    <t>Mali kutić</t>
  </si>
  <si>
    <t>4/9 Općina Donji Kraljevec</t>
  </si>
  <si>
    <t>705      706      707</t>
  </si>
  <si>
    <t>93        712       46</t>
  </si>
  <si>
    <t>Grabanec</t>
  </si>
  <si>
    <t>1/2 Općina Donji Kraljevec</t>
  </si>
  <si>
    <t>Muršćak</t>
  </si>
  <si>
    <t xml:space="preserve">1496/1 1496/2 1496/3 1496/4 1496/5 1496/6 </t>
  </si>
  <si>
    <t>2916 2918</t>
  </si>
  <si>
    <t xml:space="preserve">Ulica Braće Radić 3 Hodošan </t>
  </si>
  <si>
    <t>SADRŽAJ</t>
  </si>
  <si>
    <t>Nerazvrstane ceste</t>
  </si>
  <si>
    <t>Javna parkirališta</t>
  </si>
  <si>
    <t>Javne zelene površine - park</t>
  </si>
  <si>
    <t>Javne zelene površine - tereni</t>
  </si>
  <si>
    <t>Javne zelene površine - igralište</t>
  </si>
  <si>
    <t>Građevine i uređaji javne namjene</t>
  </si>
  <si>
    <t>Groblja i krematoriji na grobljima</t>
  </si>
  <si>
    <t xml:space="preserve">Zgrade javne namjene </t>
  </si>
  <si>
    <t>Šuma i šumsko zemljište - oranica</t>
  </si>
  <si>
    <t>Šuma i šumsko zemljište - livada</t>
  </si>
  <si>
    <t>Šuma i šumsko zemljište</t>
  </si>
  <si>
    <t>Šuma i šumsko zemljište - pašnjak</t>
  </si>
  <si>
    <t>Poljoprivredno zemljište</t>
  </si>
  <si>
    <t>Stambeni objekti</t>
  </si>
  <si>
    <t>javna zgrada, stara škola, dvorište</t>
  </si>
  <si>
    <t>LC 20036</t>
  </si>
  <si>
    <t>Međimurska uprava za ceste</t>
  </si>
  <si>
    <t>Slavonija d.d. za industriju drva u Zagrebu</t>
  </si>
  <si>
    <t>Općina Donji Kraljevec/ Društveno vlasništvo</t>
  </si>
  <si>
    <t>107/22</t>
  </si>
  <si>
    <t>U mjestu</t>
  </si>
  <si>
    <t>11/B/10</t>
  </si>
  <si>
    <t>14/2</t>
  </si>
  <si>
    <t>Navedena je samo zk.čestica</t>
  </si>
  <si>
    <t>Oranica pri stezi Krčevina</t>
  </si>
  <si>
    <t>1333/4/2/14/28</t>
  </si>
  <si>
    <t>1333/B/2/116</t>
  </si>
  <si>
    <t>z.k. čestica se nalazi u k.o. Muršćak</t>
  </si>
  <si>
    <t>trafostanica, dvorište</t>
  </si>
  <si>
    <t>18/6</t>
  </si>
  <si>
    <t>494/3</t>
  </si>
  <si>
    <t>1333/B/2/43/1/1/1/24</t>
  </si>
  <si>
    <t>1333/B/2/108</t>
  </si>
  <si>
    <t>3799/3</t>
  </si>
  <si>
    <t>1333/B/2/46</t>
  </si>
  <si>
    <t>1333/B/2/43/1/1/1/27</t>
  </si>
  <si>
    <t>1333/B/2/47</t>
  </si>
  <si>
    <t>1333/B/2/56</t>
  </si>
  <si>
    <t>1333/B/2/58</t>
  </si>
  <si>
    <t>1333/B/2/59</t>
  </si>
  <si>
    <t>1333/B/2/60</t>
  </si>
  <si>
    <t>1333/B/2/64</t>
  </si>
  <si>
    <t>1333/B/2/65</t>
  </si>
  <si>
    <t>1333/B/2/67</t>
  </si>
  <si>
    <t>Trate</t>
  </si>
  <si>
    <t>1333/B/2/80</t>
  </si>
  <si>
    <t>1333/B/2/81</t>
  </si>
  <si>
    <t>1333/B/2/82</t>
  </si>
  <si>
    <t>1333/B/2/83</t>
  </si>
  <si>
    <t>653/1/1</t>
  </si>
  <si>
    <t>2564 2565</t>
  </si>
  <si>
    <t xml:space="preserve">704     705     706     707 </t>
  </si>
  <si>
    <t>139        93        712        46</t>
  </si>
  <si>
    <t>kuća, dvor, šuma</t>
  </si>
  <si>
    <t>Duga zemlja Šiškovica</t>
  </si>
  <si>
    <t>oranica, put</t>
  </si>
  <si>
    <t>Jabrovec</t>
  </si>
  <si>
    <t>Općina Donji Kraljevec - suvlasnički dio s neodređenim omjerom</t>
  </si>
  <si>
    <t>Fizičke osobe</t>
  </si>
  <si>
    <t>OVR.624/14 KLASA (Općina): 410-01/18-01/11</t>
  </si>
  <si>
    <t>OVR.624/14              KLASA (Općina) 410-01/18-01/11</t>
  </si>
  <si>
    <t>Pašnjak, kućište</t>
  </si>
  <si>
    <t>Pašnjak Turčišće</t>
  </si>
  <si>
    <t>Suvlasništvo u neodređenom omjeru  Općina Donji Kraljevec</t>
  </si>
  <si>
    <t>Krčevina Rakitovec</t>
  </si>
  <si>
    <t>Površina u zakupu</t>
  </si>
  <si>
    <t>Razdoblje ugovora</t>
  </si>
  <si>
    <t>1.12.2020. - 1.12.2025.</t>
  </si>
  <si>
    <t>31.1.2022. - 31.1.2027.</t>
  </si>
  <si>
    <t>25.4.2021. - 25.4.2026.</t>
  </si>
  <si>
    <t>Društveni dom Hodošan</t>
  </si>
  <si>
    <t>14.12.2020. - 14.12.2025.</t>
  </si>
  <si>
    <t>Društveni dom Palinovec</t>
  </si>
  <si>
    <t>Anda d.o.o.</t>
  </si>
  <si>
    <t>Donji Pustakovec 111</t>
  </si>
  <si>
    <t>Društveni dom Sveti Juraj u Trnju</t>
  </si>
  <si>
    <t>21.6.2021. - 21.6.2026.</t>
  </si>
  <si>
    <t>Biskupija Varaždinska, RKT. Župni ured Sveti Juraj u Trnju        KLASA:372-01/21-01/1    URBROJ: 2109-6-01-21-02</t>
  </si>
  <si>
    <t>Trgovina Krk d.o.o.   (Metss)                      KLASA:372-01/20-01/5 URBROJ:2109-6-20-12</t>
  </si>
  <si>
    <t>Ošasna imovina Habuš Mladen, Eos Matrix tereti Općinu kao nasljednika z plaćanje dugova, nije upisano u gruntovnicu (zk.ul.)</t>
  </si>
  <si>
    <t>Luka, Sveti Juraj u Trnju</t>
  </si>
  <si>
    <t>Županijska cesta</t>
  </si>
  <si>
    <t>pretežito stambene</t>
  </si>
  <si>
    <t>Pretežito stambene</t>
  </si>
  <si>
    <t>Gradnja izvan građevinskih područja</t>
  </si>
  <si>
    <t>Zona javne i društvene namjene</t>
  </si>
  <si>
    <t>Zgrada javne i društvene namjene</t>
  </si>
  <si>
    <t xml:space="preserve">Zona sportsko rekreacijske namjene </t>
  </si>
  <si>
    <t>Nerazvrstane ceste i poljski putevi</t>
  </si>
  <si>
    <t>Zona sportsko - rekreacijske namjene</t>
  </si>
  <si>
    <t>Zona javne i društvene namjene i zona javnog zelenila</t>
  </si>
  <si>
    <t>Lokalna cesta</t>
  </si>
  <si>
    <t>5631/1 - Županijska cesta, 2730/1 - Lokalna cesta</t>
  </si>
  <si>
    <t>Ostale državne ceste</t>
  </si>
  <si>
    <t>Pretežito stambena namjena</t>
  </si>
  <si>
    <t>405/1</t>
  </si>
  <si>
    <t>dvorište, gospodarska zgrada, stambena zgrada</t>
  </si>
  <si>
    <t>405/A/2/B/3</t>
  </si>
  <si>
    <t>Zona javnog zelenila</t>
  </si>
  <si>
    <t>Zona javne društvene namjene</t>
  </si>
  <si>
    <t>Od prije je upisano 2756 te je promijenjeno u 2756/1</t>
  </si>
  <si>
    <t>Ostale ceste</t>
  </si>
  <si>
    <t>Granica izdvojenih građevinskih područja izvan naselja</t>
  </si>
  <si>
    <t>Nerazvrstane ceste i poljski putovi</t>
  </si>
  <si>
    <t>Ostale ceste - nerazvrstane ceste</t>
  </si>
  <si>
    <t>Zona proizvodne djelatnosti</t>
  </si>
  <si>
    <t>Granica izgrađenog dijela naselja</t>
  </si>
  <si>
    <t>Dio ostale ceste, dio nerazvrstane ceste i poljski putovi</t>
  </si>
  <si>
    <t>Dio ostale ceste - nerazvrstane ceste, dio nerazvrstane ceste i poljski putovi</t>
  </si>
  <si>
    <t>Dio zone javne i društv. namjene, dio stambeno poslovne namjene, dio pretežito stambene namjene</t>
  </si>
  <si>
    <t>Ostale ceste/granica naselja</t>
  </si>
  <si>
    <t>Donji Kraljevec - Sveti Juraj u Trnju</t>
  </si>
  <si>
    <t>Ulica Augusta Šenoe Donji Kraljevec</t>
  </si>
  <si>
    <t>Cesta Horvatina, Donji Kraljevec</t>
  </si>
  <si>
    <t>Cesta Red, Donji Kraljevec</t>
  </si>
  <si>
    <t>Cesta Gorice, Donji Kraljevec</t>
  </si>
  <si>
    <t>Cesta Buci, Donji Kraljevec</t>
  </si>
  <si>
    <t>Cesta Medrakitje, Donji Kraljevec</t>
  </si>
  <si>
    <t>Ul. Kralje Tomislava Donji Kraljevec</t>
  </si>
  <si>
    <t>Cesta Poredje, Donji Kraljevec</t>
  </si>
  <si>
    <t>Veliki zdenci. Donji Kraljevec</t>
  </si>
  <si>
    <t>Fundacija, Donji Kraljevec</t>
  </si>
  <si>
    <t>Cesta Šumača, Donji Kraljevec</t>
  </si>
  <si>
    <t>Cesta Sv. Jožef, Donji Kraljevec</t>
  </si>
  <si>
    <t>Zdenci, Donji Kraljevec</t>
  </si>
  <si>
    <t>Zajednički put, Donji Kraljevec</t>
  </si>
  <si>
    <t>Cesta Grabanice, Donji Kraljevec</t>
  </si>
  <si>
    <t>Cesta Grape, Donji Kraljevec</t>
  </si>
  <si>
    <t>Cesta Vrbići, Donji Kraljevec</t>
  </si>
  <si>
    <t>LC 20036, Donji Kraljevec</t>
  </si>
  <si>
    <t>Gmajna, Donji Kraljevec</t>
  </si>
  <si>
    <t>Put Hodošan-Goričan, Hodošan</t>
  </si>
  <si>
    <t>Tiha ulica Hodošan</t>
  </si>
  <si>
    <t>Cesta u mjestu, Hodošan</t>
  </si>
  <si>
    <t>Put IV. Reda, Hodošan</t>
  </si>
  <si>
    <t>Put u mjestu, Hodošan</t>
  </si>
  <si>
    <t>Zavoje, Hodošan</t>
  </si>
  <si>
    <t>Poljski put, Hodošan</t>
  </si>
  <si>
    <t>Cesta Hod.-Letenje Mo Hodošan</t>
  </si>
  <si>
    <t>Dožice, Palinovec</t>
  </si>
  <si>
    <t>Kamenjače cesta, Palinovec</t>
  </si>
  <si>
    <t>Vošćak cesta, Palinovec</t>
  </si>
  <si>
    <t>Dugi štuk cesta, Palinovec</t>
  </si>
  <si>
    <t>Šiškovica cesta, Palinovec</t>
  </si>
  <si>
    <t>Dubrava-Gmajnica Cesta, Palinovec</t>
  </si>
  <si>
    <t>Gmajna-Podbreg cesta, Palinovec</t>
  </si>
  <si>
    <t>Gmajnica-Turšćišće Cesta, Palinovec</t>
  </si>
  <si>
    <t>Podgaj cesta, Palinovec</t>
  </si>
  <si>
    <t>Dubrava-Kmica Cesta, Palinovec</t>
  </si>
  <si>
    <t>Ratkovec-D.-Gaj cesta, Palinovec</t>
  </si>
  <si>
    <t>Hodošan-pašnjaki, Palinovec</t>
  </si>
  <si>
    <t>Loparićev krč cesta, Palinovec</t>
  </si>
  <si>
    <t>Rožnice-Hodošan cesta, Palinovec</t>
  </si>
  <si>
    <t>Opleter-Krčevina cesta, Palinovec</t>
  </si>
  <si>
    <t>Krčevina - Grdnic, Palinovec</t>
  </si>
  <si>
    <t>Gmajna cesta, Palinovec</t>
  </si>
  <si>
    <t>U mjestu cesta, Palinovec</t>
  </si>
  <si>
    <t>Jantolica-Krčec cesta, Palinovec</t>
  </si>
  <si>
    <t>Jančekovina-Kročić cesta, Palinovec</t>
  </si>
  <si>
    <t>Teleček-gorice Palinovec</t>
  </si>
  <si>
    <t>Kroščić-Medrakitje cesta, Palinovec</t>
  </si>
  <si>
    <t>Velika Sratka-Jančeko cesta, Palinovec</t>
  </si>
  <si>
    <t>Verlika Sratka cesta, Palinovec</t>
  </si>
  <si>
    <t>Velika Sratka cesta, Palinovec</t>
  </si>
  <si>
    <t>Krčevina M. Sratka cesta, Palinovec</t>
  </si>
  <si>
    <t>Krčevine-Grdine cesta, Palinovec</t>
  </si>
  <si>
    <t>Mala Sratka cesta, Palinovec</t>
  </si>
  <si>
    <t>Pažaračka Novi gaj cesta, Palinovec</t>
  </si>
  <si>
    <t>Petrišće-Rakitovec cesta, Palinovec</t>
  </si>
  <si>
    <t>Opleter-kraj Sećke cesta, Palinovec</t>
  </si>
  <si>
    <t>Sratka-Hodošan, cesta</t>
  </si>
  <si>
    <t>Javna cesta LC 2070, Palinovec</t>
  </si>
  <si>
    <t>Palinovec - Donji Hrašćan cesta, Palinovec</t>
  </si>
  <si>
    <t>Kovačevićeva ulica, Palinovec</t>
  </si>
  <si>
    <t>Gmajna-put u mjestu, Palinovec</t>
  </si>
  <si>
    <t>Gmajna- put u mjestu, Palinovec</t>
  </si>
  <si>
    <t>Palinovec-Donji Hrašćan cesta, Palinovec</t>
  </si>
  <si>
    <t>Cesta u mjestu, Donji Pustakovec</t>
  </si>
  <si>
    <t xml:space="preserve"> Donji Pustakovec</t>
  </si>
  <si>
    <t>Sela cesta, Donji Pustakovec</t>
  </si>
  <si>
    <t>Prek Vafte, Donji Pustakovec</t>
  </si>
  <si>
    <t>Čakovec Let. Most, Donji Pustakovec</t>
  </si>
  <si>
    <t>Grmlje Cesta, Donji Pustakovec</t>
  </si>
  <si>
    <t>Gmajna cesta, Donji Hrašćan</t>
  </si>
  <si>
    <t>U mjestu ulica Donji Hrašćan</t>
  </si>
  <si>
    <t>Cesta Malina, Sveti Juraj u Trnju</t>
  </si>
  <si>
    <t xml:space="preserve">Šimin kut, Sveti Juraj u Trnju </t>
  </si>
  <si>
    <t>Cesta Vopleter, Sveti Juraj u Trnju</t>
  </si>
  <si>
    <t>Ulica Gornji kraj 20</t>
  </si>
  <si>
    <t>Kolodvorska ulica 24A</t>
  </si>
  <si>
    <t>Kolodvorska ulica 22/A</t>
  </si>
  <si>
    <t>Sveti Juraj u Trnju 23/A</t>
  </si>
  <si>
    <t>Kolodvorska ulica 24/A Donji Kraljevec</t>
  </si>
  <si>
    <t>Palinovec 223</t>
  </si>
  <si>
    <t>Kutec Donji Kraljevec</t>
  </si>
  <si>
    <t>Gmajna, Hodošan</t>
  </si>
  <si>
    <t>Sratka, Palinovec</t>
  </si>
  <si>
    <t>Petrišće, Palinovec</t>
  </si>
  <si>
    <t>Petrišće Palinovec</t>
  </si>
  <si>
    <t>Loparičevi krči, Palinovec</t>
  </si>
  <si>
    <t>Velika sratka, Palinovec</t>
  </si>
  <si>
    <t>Sratka pri groblju, Palinovec</t>
  </si>
  <si>
    <t xml:space="preserve"> Palinovec</t>
  </si>
  <si>
    <t xml:space="preserve"> Sveti Juraj u Trnju</t>
  </si>
  <si>
    <t>Grabanec, Donji Pustakovec</t>
  </si>
  <si>
    <t>Murska ulica, Donji Kraljevec</t>
  </si>
  <si>
    <t xml:space="preserve"> Fundacija, Donji Kraljevec Zona Istok</t>
  </si>
  <si>
    <t>Svetokriška, Hodošan</t>
  </si>
  <si>
    <t>Gmajna, Palinovec</t>
  </si>
  <si>
    <t>Podhruščica, Donji Pustakovec</t>
  </si>
  <si>
    <t>Jabrovec Palinovec</t>
  </si>
  <si>
    <t>Krčevina Rakitovec Palinovec</t>
  </si>
  <si>
    <t>Šelek  Hodošan</t>
  </si>
  <si>
    <t>Petrišće  Palinovec</t>
  </si>
  <si>
    <t>Gmajna  Donji Hrašćan</t>
  </si>
  <si>
    <t>Gmajna Donji Kraljevec</t>
  </si>
  <si>
    <t>Krčevina  Hodošan</t>
  </si>
  <si>
    <t>Svetokriško  Hodošan</t>
  </si>
  <si>
    <t>Oranica pod vrtom kuk Hodošan</t>
  </si>
  <si>
    <t>Komparija Hodošan</t>
  </si>
  <si>
    <t>Livada Jarbovec Palinovec</t>
  </si>
  <si>
    <t>Gmajnica  Palinovec</t>
  </si>
  <si>
    <t>Požaračka   Palinovec</t>
  </si>
  <si>
    <t>Krčevina  Palinovec</t>
  </si>
  <si>
    <t>Pašnjak Palinovec</t>
  </si>
  <si>
    <t>Gradina -Mala sratka Palinovec</t>
  </si>
  <si>
    <t>Pod hrušćica  Donji Pustakovec</t>
  </si>
  <si>
    <t>Luka        Sveti Juraj u Trnju</t>
  </si>
  <si>
    <t>Donji Pustakovec 94</t>
  </si>
  <si>
    <t>Donji Kraljevec 36</t>
  </si>
  <si>
    <t>Kolodvorska ul. 5 Donji Kraljevec</t>
  </si>
  <si>
    <t>Ul. Braće Radića bb Hodošan</t>
  </si>
  <si>
    <t xml:space="preserve">Poredje zavrtje Donji Hrašćan  </t>
  </si>
  <si>
    <t>Pretežito stambene namjene</t>
  </si>
  <si>
    <t>Zona proizvodne namjene</t>
  </si>
  <si>
    <t>Gradnja  izvan građevinskih područja</t>
  </si>
  <si>
    <t>Zona javne i društvene namjene - školska</t>
  </si>
  <si>
    <t>Prvomajska ul. 4  Donji Kraljevec</t>
  </si>
  <si>
    <t>Čakovečka ul. 5A Donji Kraljevec</t>
  </si>
  <si>
    <t>Prvomajska ul. 14 Donji Kraljevec</t>
  </si>
  <si>
    <t>Prvomajska ul. 3 Hodošan</t>
  </si>
  <si>
    <t>Ul. Braće 2B Radić Hodošan</t>
  </si>
  <si>
    <t>Palinovec 22</t>
  </si>
  <si>
    <t>Donji Hrašćan 96</t>
  </si>
  <si>
    <t>Donji Hrašćan 51/A</t>
  </si>
  <si>
    <t>Sveti Juraj u Trnju 15</t>
  </si>
  <si>
    <t>Sveti Juraj u Trnju 52</t>
  </si>
  <si>
    <t xml:space="preserve">Donji Pustakovec </t>
  </si>
  <si>
    <t>Donji Pustakovec 110/A</t>
  </si>
  <si>
    <t>Kutec, Donji Kraljevec</t>
  </si>
  <si>
    <t xml:space="preserve"> Prode, Hodošan</t>
  </si>
  <si>
    <t>Hodošan 35</t>
  </si>
  <si>
    <t>Hodošan 5</t>
  </si>
  <si>
    <t xml:space="preserve"> Hodošan</t>
  </si>
  <si>
    <t>Pašnjak Turčišće, Sveti Juraj u Trnju</t>
  </si>
  <si>
    <t>Krčevina    Donji Pustakovec</t>
  </si>
  <si>
    <t>Površina za smještaj uređaja za pročišćavanje otpadnih voda aglomeracije Donji Kraljevec</t>
  </si>
  <si>
    <t>Zona poslovne namjene</t>
  </si>
  <si>
    <t>Gradnja izvan građevinskih područja i Rekreacijski ribnjaci</t>
  </si>
  <si>
    <t>Zona javne i društvene namjene - predškolska</t>
  </si>
  <si>
    <t>Stambeno - poslovna namjena</t>
  </si>
  <si>
    <t xml:space="preserve">Pretežito stambene namjene </t>
  </si>
  <si>
    <t>Zona javne i društvene namjene i zona sportsko - rekreacijske namjene</t>
  </si>
  <si>
    <t>Groblje u naselju</t>
  </si>
  <si>
    <t>Zona sportsko rekreacijske namjene</t>
  </si>
  <si>
    <t>REDNI BROJ</t>
  </si>
  <si>
    <t>Ostala cesta</t>
  </si>
  <si>
    <t xml:space="preserve">Dio ostale ceste  dio nerazvrstane ceste i poljski putovi </t>
  </si>
  <si>
    <t>Ostale - nerazvrstane ceste</t>
  </si>
  <si>
    <t>Cesta Lapuh, Donji Kraljevec</t>
  </si>
  <si>
    <t>Cesta Bezgi Donji Kraljevec</t>
  </si>
  <si>
    <t>D.K. - Sv. Juraj u Trnju, Donji Kraljevec</t>
  </si>
  <si>
    <t>lokalna cesta</t>
  </si>
  <si>
    <t>Nerazvrstane ceste i poljski put</t>
  </si>
  <si>
    <t>Granica građevinskih područja naselja i izdvojenih dijelova građevinskih područja naselja</t>
  </si>
  <si>
    <t>Petrišče Cesta, Palinovec</t>
  </si>
  <si>
    <t>Gmajna-Hrašćan, cesta Palinovec</t>
  </si>
  <si>
    <t>Jantolica-Petrišće cesta, Palinovec</t>
  </si>
  <si>
    <t>Gmajna- ulica u mjestu, Palinovec</t>
  </si>
  <si>
    <t>Put, Donji Pustakovec</t>
  </si>
  <si>
    <t>U mjestu cesta, Donji Hrašćan</t>
  </si>
  <si>
    <t>Hodošan cesta, Donji Hrašćan</t>
  </si>
  <si>
    <t>Cesta Hodošan, Donji Hrašćan</t>
  </si>
  <si>
    <t>Kračina cesta, Sveti Juraj u Trnju</t>
  </si>
  <si>
    <t>Cesta Željeznica, Donji Pustakovec</t>
  </si>
  <si>
    <t>Zona javne društvene namjene - vjerska</t>
  </si>
  <si>
    <t>Petkovica-lop.-krč cesta, Palinovec</t>
  </si>
  <si>
    <t>K Vafti, Donji Pustakovec</t>
  </si>
  <si>
    <t>Područje višejedinične (višestambene) gradnje, DPU djela naselja na uglu ul. Gornji kraj i Ludbreška D.K.</t>
  </si>
  <si>
    <t>Pretežito stambene namjene (DPU dijela naselja na uglu ulica Gornji kraj i Ludbreške u D.K.)</t>
  </si>
  <si>
    <t>Br. zk. čestice</t>
  </si>
  <si>
    <t>JAVNI ŠPORTSKI I REKREACIJSKI PROSTORI</t>
  </si>
  <si>
    <t>Stambeno-poslovna namjena</t>
  </si>
  <si>
    <t>ugostiteljski objekt</t>
  </si>
  <si>
    <t>Kovač limarija d.o.o. KLASA:372-01/20-01/07 URBROJ:2109-6-21-03</t>
  </si>
  <si>
    <t>Društveni dom Donji Pustakovec</t>
  </si>
  <si>
    <t>Suvlasništvo u neodređenom omjeru Općina Donji Kraljevec</t>
  </si>
  <si>
    <t>Zona sportsko - rekreacijske namjene (DPU otvorena sportska igrališta)</t>
  </si>
  <si>
    <t>Zona sportsko rekreacijske namjene i gradnja izvan građevinskog područja</t>
  </si>
  <si>
    <t xml:space="preserve"> stambene zgrade - drvene garaže, barake</t>
  </si>
  <si>
    <t>dvorište, 5 x građevinsko zemljište</t>
  </si>
  <si>
    <t>4</t>
  </si>
  <si>
    <t>5</t>
  </si>
  <si>
    <t>6</t>
  </si>
  <si>
    <t>Spomenik Rudolf Steiner</t>
  </si>
  <si>
    <t>6037</t>
  </si>
  <si>
    <t>Ul. Braće Radića 2B</t>
  </si>
  <si>
    <t xml:space="preserve">Palinovec 2 </t>
  </si>
  <si>
    <t>SJEDIŠTE</t>
  </si>
  <si>
    <t>NOMINALNA VRIJEDNOST POSLOVNIH UDJELA</t>
  </si>
  <si>
    <t>TERETI</t>
  </si>
  <si>
    <t>SUDSKI SPOROVI</t>
  </si>
  <si>
    <t>OIB</t>
  </si>
  <si>
    <t>Hrvatski radio Čakovec</t>
  </si>
  <si>
    <t>51014052038</t>
  </si>
  <si>
    <r>
      <t xml:space="preserve">100% domaći kapital - izvor FINA </t>
    </r>
    <r>
      <rPr>
        <b/>
        <sz val="11"/>
        <color theme="1"/>
        <rFont val="Times New Roman"/>
        <family val="1"/>
        <charset val="238"/>
      </rPr>
      <t>1.468.000 kuna</t>
    </r>
  </si>
  <si>
    <t>Ul. Matice hrvatske 10, Čakovec</t>
  </si>
  <si>
    <t xml:space="preserve"> Trg Republike 5, Čakovec</t>
  </si>
  <si>
    <t>81394716246</t>
  </si>
  <si>
    <t>Hrupine 7b, Prelog</t>
  </si>
  <si>
    <t>15704341739</t>
  </si>
  <si>
    <t>790.000,00 kuna</t>
  </si>
  <si>
    <t>GKP Pre-kom d.o.o.</t>
  </si>
  <si>
    <t>Međimurje plin d.o.o.</t>
  </si>
  <si>
    <t>Obrtnička ul. 4, Čakovec</t>
  </si>
  <si>
    <t>29035933600</t>
  </si>
  <si>
    <t>154.000.000,00 kuna</t>
  </si>
  <si>
    <t>301.000.000,00 kuna</t>
  </si>
  <si>
    <t xml:space="preserve">TEMELJNI KAPITAL </t>
  </si>
  <si>
    <t xml:space="preserve">Laket </t>
  </si>
  <si>
    <t xml:space="preserve"> Donji Kraljevec</t>
  </si>
  <si>
    <t>Laket, Donji Kraljevec</t>
  </si>
  <si>
    <t>Gorice, Donji Kraljevec</t>
  </si>
  <si>
    <t>Medrakitje</t>
  </si>
  <si>
    <t>Medrkitje, Donji Kraljevec</t>
  </si>
  <si>
    <t>2842/2</t>
  </si>
  <si>
    <t>18/1/2</t>
  </si>
  <si>
    <t>498/1</t>
  </si>
  <si>
    <t>Zona sportsko-rekreacijske namjene</t>
  </si>
  <si>
    <t xml:space="preserve"> Republika Hrvatska, upravljanje: ŽUC</t>
  </si>
  <si>
    <t xml:space="preserve"> Republika Hrvatska</t>
  </si>
  <si>
    <t xml:space="preserve"> 331/1/7  331/1/14  331/3</t>
  </si>
  <si>
    <t xml:space="preserve"> 2867 2870 3234</t>
  </si>
  <si>
    <t>UKUPNO</t>
  </si>
  <si>
    <t>Nabavna vrijednost</t>
  </si>
  <si>
    <t>Ispravak vrijednosti</t>
  </si>
  <si>
    <t>Vrijednost (Nabavna vrij. - ispravak vrij.)</t>
  </si>
  <si>
    <t>0</t>
  </si>
  <si>
    <t>VRIJEDNOST (NABAVNA VRIJ. - ISPRAVAK VRIJ.)</t>
  </si>
  <si>
    <t>ISPRAVAK VRIJEDNOSTI</t>
  </si>
  <si>
    <t>NABAVNA VRIJEDNOST</t>
  </si>
  <si>
    <t>376/2</t>
  </si>
  <si>
    <t>18/1/1</t>
  </si>
  <si>
    <t>Vrijednost (nabavna vrij. - ispravak vrij.)</t>
  </si>
  <si>
    <t>Nabvna vrijednost</t>
  </si>
  <si>
    <t xml:space="preserve">Ispravak vrijednost </t>
  </si>
  <si>
    <t>Nabavma vrijednost</t>
  </si>
  <si>
    <t xml:space="preserve">Nabavna vrijednsot </t>
  </si>
  <si>
    <t>GRAĐEVINE NAMIJENJENE OBAVLJANJU DJELATNOSTI JAVNOG PRIJEVOZA</t>
  </si>
  <si>
    <t>autobusna nadstrešnica je u katastru navedena pod cestom u vlasništvu ŽUC-a, a nadstrešnica je u vlasništvu Općine</t>
  </si>
  <si>
    <t>405/C/2</t>
  </si>
  <si>
    <t>242/3</t>
  </si>
  <si>
    <t>Ukupan iznos sa pašnjakom na istoj čestici</t>
  </si>
  <si>
    <t xml:space="preserve">Nabavna vrijednost </t>
  </si>
  <si>
    <t>Zgrada i dvorište: 84.910,00 kn, zgrada u vl. Fiz osoba, dvorište/parkiralište vl. Općina</t>
  </si>
  <si>
    <t>Uk. iznos sa k.č.br. 4028, 4053, 4059</t>
  </si>
  <si>
    <t xml:space="preserve">UKUPNO: </t>
  </si>
  <si>
    <t xml:space="preserve">1332/A/2/14/28       
</t>
  </si>
  <si>
    <t>UKUPNO:</t>
  </si>
  <si>
    <t>Građevine namijenjene za obavljanje djelatnosti javnog prijevoza</t>
  </si>
  <si>
    <t>Pravne osobe</t>
  </si>
  <si>
    <t>Autobusna stajališta</t>
  </si>
  <si>
    <t>Inventurni broj</t>
  </si>
  <si>
    <t>KONTO</t>
  </si>
  <si>
    <t>01112               Građevinsko zemljište</t>
  </si>
  <si>
    <t>01112                    Građevinsko zemljište</t>
  </si>
  <si>
    <t>1112                   Građevinsko zemljište</t>
  </si>
  <si>
    <t>01119                             Ostala zemljišta</t>
  </si>
  <si>
    <t>01119                                      Ostala zemljišta</t>
  </si>
  <si>
    <t>01119                           Ostala zemljišta</t>
  </si>
  <si>
    <t>01119                                 Ostala zemljišta</t>
  </si>
  <si>
    <t>01119                         Ostala zemljišta</t>
  </si>
  <si>
    <t>01119                              Ostala zemljišta</t>
  </si>
  <si>
    <t xml:space="preserve">4595 4641 4640 4639 4636 </t>
  </si>
  <si>
    <t>Groblje, cesta, park, oranica, parkiralište</t>
  </si>
  <si>
    <t xml:space="preserve">Grobna kuća </t>
  </si>
  <si>
    <t xml:space="preserve">3894 5401 5400 5399 5396 </t>
  </si>
  <si>
    <t>4595 4641 4640 4639 4636</t>
  </si>
  <si>
    <t>Groblje Donji Kraljevec</t>
  </si>
  <si>
    <t>Groblje Hodošan</t>
  </si>
  <si>
    <t>Groblje, oranica</t>
  </si>
  <si>
    <t xml:space="preserve">900/1 </t>
  </si>
  <si>
    <t>3723 3726</t>
  </si>
  <si>
    <t xml:space="preserve">groblje </t>
  </si>
  <si>
    <t>Livada, dvorište, mrtvačnica</t>
  </si>
  <si>
    <t>Mala Sratka Palinovec</t>
  </si>
  <si>
    <t xml:space="preserve">Groblje Sveti.Juraj u Trnju </t>
  </si>
  <si>
    <t>Groblje Sveti Juraj u Tnrju</t>
  </si>
  <si>
    <t>Zemljište                                 Dom kulture Donji Kraljevec</t>
  </si>
  <si>
    <t xml:space="preserve"> dvorište</t>
  </si>
  <si>
    <t>Zemljište Općina Donji Kraljevec</t>
  </si>
  <si>
    <t>zemljište</t>
  </si>
  <si>
    <t xml:space="preserve">Kolodvorska ul. </t>
  </si>
  <si>
    <t xml:space="preserve">4170/1 4170/2 4170/4 4170/6 </t>
  </si>
  <si>
    <t xml:space="preserve">3211 5767 5742 5857 </t>
  </si>
  <si>
    <t>01119                                      Ostala zemlišta</t>
  </si>
  <si>
    <t>Zemljište Veterinski pukt</t>
  </si>
  <si>
    <t>Prvomajska ul. 14, Donji Kraljevec</t>
  </si>
  <si>
    <t>trafostanica u mjestu</t>
  </si>
  <si>
    <t xml:space="preserve">Veterinski punkt </t>
  </si>
  <si>
    <t xml:space="preserve">1332/A/2/14/48
</t>
  </si>
  <si>
    <t>Ul. Braće Radić Hodošan</t>
  </si>
  <si>
    <t>Ulica Braće Radić 35 Hodošan</t>
  </si>
  <si>
    <t>Veterinarski punkt - zemljište</t>
  </si>
  <si>
    <t>01119                                   Ostala zemljišta</t>
  </si>
  <si>
    <t xml:space="preserve">01119                                   Ostala zemljišta </t>
  </si>
  <si>
    <t>nogometno igralište</t>
  </si>
  <si>
    <t>Zemljište - NK Hodošan</t>
  </si>
  <si>
    <t>01119                                     Ostala zemljišta</t>
  </si>
  <si>
    <t>Sportski prostori (klupska prostorija)</t>
  </si>
  <si>
    <t>01119                                    Ostala zemljišta</t>
  </si>
  <si>
    <t>Poslovna zgrada i zemljište</t>
  </si>
  <si>
    <t xml:space="preserve">Vatrogasni dom Hodošan, zemljište </t>
  </si>
  <si>
    <t>01119                           Ostala zemljšta</t>
  </si>
  <si>
    <t>Zemljište uz stambeni prostor</t>
  </si>
  <si>
    <t>2x oranica, dvorište(zemljište)</t>
  </si>
  <si>
    <t>Zemljište društveni dom Palinovec</t>
  </si>
  <si>
    <t xml:space="preserve">zgrada </t>
  </si>
  <si>
    <t>01119                                         Ostala zemljišta</t>
  </si>
  <si>
    <t xml:space="preserve"> svlačionica</t>
  </si>
  <si>
    <t>Športski i rekreacijski prostor zemljište</t>
  </si>
  <si>
    <t>01119                                  Ostala zemljišta</t>
  </si>
  <si>
    <t>Zemljište  - zgrada stare škole</t>
  </si>
  <si>
    <t>01119                            Ostala zemljišta</t>
  </si>
  <si>
    <t>Donji Hrašćan 97</t>
  </si>
  <si>
    <t>Zemljište škole Sveti Juraj u Trnju</t>
  </si>
  <si>
    <t>Sveti Juraj u Trnju 53</t>
  </si>
  <si>
    <t>Zemljište društveni dom Donji Hrašćan</t>
  </si>
  <si>
    <t>01119 Ostala zemljišta</t>
  </si>
  <si>
    <t>Dječje igralište</t>
  </si>
  <si>
    <t>01119                                          Ostala zemljišta</t>
  </si>
  <si>
    <t>01119                                  Ostala zemjišta</t>
  </si>
  <si>
    <t>1000360</t>
  </si>
  <si>
    <t>spomenik, zemljište</t>
  </si>
  <si>
    <t>463</t>
  </si>
  <si>
    <t>Zemljište - NK Palinovec</t>
  </si>
  <si>
    <t>02121                                  Uredski objekti</t>
  </si>
  <si>
    <t xml:space="preserve">Dom kulture Donji Kraljevec 50%  kancelarija </t>
  </si>
  <si>
    <t>02121                                   Uredski objekti</t>
  </si>
  <si>
    <t>kancelarija</t>
  </si>
  <si>
    <t xml:space="preserve">javna zgrada,  </t>
  </si>
  <si>
    <t xml:space="preserve">02123                                    Zgrade znanstvenih i obrazovnih institucija  </t>
  </si>
  <si>
    <t>02124                                  Domovi kulture</t>
  </si>
  <si>
    <t>02124                                Domovi kulture</t>
  </si>
  <si>
    <t>02124 Domovi kulture</t>
  </si>
  <si>
    <t>02124                           Domovi kulture</t>
  </si>
  <si>
    <t>02124                            Domovi kulture</t>
  </si>
  <si>
    <t>02124                               Domovi kulture</t>
  </si>
  <si>
    <t>dom kulture - javna zgrada</t>
  </si>
  <si>
    <t>1000010                  1000159</t>
  </si>
  <si>
    <t>02129                              Ostali poslovni građevinski objekti</t>
  </si>
  <si>
    <t>02129                           Ostali poslovni građevinski objekti</t>
  </si>
  <si>
    <t>02129                                 Ostali poslovni građevinski objekti</t>
  </si>
  <si>
    <t xml:space="preserve">02129                               Ostali građevinski objekti </t>
  </si>
  <si>
    <t>02129                                   Ostali poslovni građevinski objekti</t>
  </si>
  <si>
    <t xml:space="preserve"> poslovna zgrada</t>
  </si>
  <si>
    <t>02129                                  Ostali poslovni građevinski objekti</t>
  </si>
  <si>
    <t>1000461</t>
  </si>
  <si>
    <t>02129                              Ostali građevinski objekti</t>
  </si>
  <si>
    <t>sjedeće garniture Park Steiner</t>
  </si>
  <si>
    <t>1000460</t>
  </si>
  <si>
    <t>02149                              Ostali nespomenuti građevinski objekti</t>
  </si>
  <si>
    <t>ograda Park Steiner</t>
  </si>
  <si>
    <t>1000467</t>
  </si>
  <si>
    <t>02429                                 Ostala umjetnička djela</t>
  </si>
  <si>
    <t>kip Dr. Rudolf Steiner</t>
  </si>
  <si>
    <t>Inventurni br</t>
  </si>
  <si>
    <t>02129-2   Multifunkcionalna nadstrešnica</t>
  </si>
  <si>
    <t>02149                               Ostali nespomenuti građevinski objekti</t>
  </si>
  <si>
    <t>prostor tržnice</t>
  </si>
  <si>
    <t>nadstrešnica</t>
  </si>
  <si>
    <t>1000438                               LED rasvjeta sporedne ulice</t>
  </si>
  <si>
    <t>02147-2                                    LED rasvjeta sporedne ulice</t>
  </si>
  <si>
    <t>1000365                                 LED rasvjeta - glavne ulice Općine</t>
  </si>
  <si>
    <t xml:space="preserve">02147-1                                     LED rasvjeta Glavne ulice </t>
  </si>
  <si>
    <t xml:space="preserve">1000209                                        Javna rasvjeta - Ind. Zona Sjever </t>
  </si>
  <si>
    <t xml:space="preserve">02145                              Sportski i rekreacijski tereni </t>
  </si>
  <si>
    <t>02149                                             Ostali nespomenui građevinski objekti</t>
  </si>
  <si>
    <t>02149                                     Ostali nespomenuti građevinski objekti</t>
  </si>
  <si>
    <t>02149                                    Ostali nespomenuti građevinski objekti</t>
  </si>
  <si>
    <t>02149                                      Ostali nespomenuti građevinski objekti</t>
  </si>
  <si>
    <t>02129                               Ostali poslovni građevinski objekti</t>
  </si>
  <si>
    <t>02145                          Sportski i rekreacijski tereni</t>
  </si>
  <si>
    <t>1000051 Autobusna nadstrešnica</t>
  </si>
  <si>
    <t xml:space="preserve">1000022 Autobusna nadstrešnica  </t>
  </si>
  <si>
    <t xml:space="preserve">1000016 Autobusna nadstrešnica     </t>
  </si>
  <si>
    <t xml:space="preserve">1000462 Autobusne nadstrešnice po naseljima                                                                                       </t>
  </si>
  <si>
    <t xml:space="preserve">02129                              Ostali poslovni građevisnki objekti                                                </t>
  </si>
  <si>
    <t>02149 Ostali nespomenuti građevisnki objekti</t>
  </si>
  <si>
    <t>2144                              Energetski i komunikacijski vodovi</t>
  </si>
  <si>
    <t>1000059                   1000229</t>
  </si>
  <si>
    <t>1586 1587/1</t>
  </si>
  <si>
    <t>dio 3447/1 3458 3457 dio 3456</t>
  </si>
  <si>
    <t xml:space="preserve">1391    1435 </t>
  </si>
  <si>
    <t>388       389</t>
  </si>
  <si>
    <t>73          25</t>
  </si>
  <si>
    <t xml:space="preserve">20          25 </t>
  </si>
  <si>
    <t>Općina Donji Kraljevec Etažno vlasništvo 32/310, E-35</t>
  </si>
  <si>
    <t>1828/21</t>
  </si>
  <si>
    <t>Ul. Brće Radić Hodošan</t>
  </si>
  <si>
    <t>z.k. čestica i k.č. čestica nisu povezane u katastru</t>
  </si>
  <si>
    <t>1/2 Općina D. Kraljevec i Blažinčić Željko</t>
  </si>
  <si>
    <t>2815  2817</t>
  </si>
  <si>
    <t>Suvlasnički dio 1/2  Općina Donji Kraljevec</t>
  </si>
  <si>
    <t>Procjembeni elaborat, studeni 2022.</t>
  </si>
  <si>
    <t>2252   3235</t>
  </si>
  <si>
    <t>1333/A/36/1</t>
  </si>
  <si>
    <t xml:space="preserve"> Općina Donji Kraljevec</t>
  </si>
  <si>
    <t>165/3840 Općina Donji Kraljevec</t>
  </si>
  <si>
    <t>U mjestu, Sveti Juraj u Trnju</t>
  </si>
  <si>
    <t>Poredje Zavrtje,Sveti Juraj u Trnju</t>
  </si>
  <si>
    <t>U mjestu, Donji Pustakovec</t>
  </si>
  <si>
    <t>2/4 Općina Donji Kraljevec</t>
  </si>
  <si>
    <t>Rimokatolička crkva Sv. Jurja Mučenika, Sv.Juraj u Trnju</t>
  </si>
  <si>
    <t xml:space="preserve">šuma </t>
  </si>
  <si>
    <t xml:space="preserve"> Republika Hrvatska </t>
  </si>
  <si>
    <t>Općina Donji Kraljevec Etažno vlasništvo 107/135, E-1</t>
  </si>
  <si>
    <t>Mjesna zajednica Sveti Juraj u Trnju</t>
  </si>
  <si>
    <t>RH, Ministarstvo financija</t>
  </si>
  <si>
    <t>RH, Ministarstvo financija, fizičke osobe</t>
  </si>
  <si>
    <t>RH, fizičke osobe</t>
  </si>
  <si>
    <t>Općina Donji Kraljevec Suvlasnički dio 3 (3076/32570) , 4 (5544/32570), 6 (5544/32570), RH na dio 5</t>
  </si>
  <si>
    <t>4/B</t>
  </si>
  <si>
    <t xml:space="preserve"> Ministarstvo financija, na određenim dijelovima udia u česticu su fizičke osobe</t>
  </si>
  <si>
    <t xml:space="preserve"> na određenim dijelovima udia u česticu su PBZ i fizičke osobe</t>
  </si>
  <si>
    <t>GIP Gradis, Ljuljana</t>
  </si>
  <si>
    <t>60/672 Općina Donji Kraljevec</t>
  </si>
  <si>
    <t>Donji Hrašćan 115</t>
  </si>
  <si>
    <t>376/1</t>
  </si>
  <si>
    <t>Stambeno poslovna namjena</t>
  </si>
  <si>
    <t>4170/1 Stambeno - poslovna namjena, 4170/2 Zona javne i društvene namjene i zona javnog zelenila,  4170/4 - Pretežito stambene namjene, 4170/6 ostale ceste</t>
  </si>
  <si>
    <t>Predškolska i / ili školska namjena</t>
  </si>
  <si>
    <t>Pretežito stambena namjene</t>
  </si>
  <si>
    <t>nema gruntovni broj</t>
  </si>
  <si>
    <t>18         27</t>
  </si>
  <si>
    <t>73         25</t>
  </si>
  <si>
    <t>8/1/1</t>
  </si>
  <si>
    <t>3034 3035 3036</t>
  </si>
  <si>
    <t>946    189    771</t>
  </si>
  <si>
    <t>Gorice, Palinovec</t>
  </si>
  <si>
    <t>Gradnja izvan građevinskog područja</t>
  </si>
  <si>
    <t>HEP d.o.o.</t>
  </si>
  <si>
    <t>Ulice Braće Radić</t>
  </si>
  <si>
    <t>put u mjestu, Palinovec</t>
  </si>
  <si>
    <t>HEP, Hrvatska elektroprivreda d.d.</t>
  </si>
  <si>
    <t>1459/1</t>
  </si>
  <si>
    <t>1333/A/36/2/2</t>
  </si>
  <si>
    <t>1333/B/2/58 1333/B/2/59 1333/B/2/60 1333/B/2/96</t>
  </si>
  <si>
    <t>691       298</t>
  </si>
  <si>
    <t>Općina Donji Kraljevec (691) fizičke osobe (298)</t>
  </si>
  <si>
    <t xml:space="preserve">     14/2 </t>
  </si>
  <si>
    <t>919         1190</t>
  </si>
  <si>
    <t>18/1/3</t>
  </si>
  <si>
    <t>405/A/1/2</t>
  </si>
  <si>
    <t>405/B/2/6</t>
  </si>
  <si>
    <t>Ul. Braće Radić, Hodošan</t>
  </si>
  <si>
    <t>Ostala nematerijalna dobra</t>
  </si>
  <si>
    <t>STRANICE</t>
  </si>
  <si>
    <t>17</t>
  </si>
  <si>
    <t>18</t>
  </si>
  <si>
    <t>19</t>
  </si>
  <si>
    <t>20</t>
  </si>
  <si>
    <t>24</t>
  </si>
  <si>
    <t>35-36</t>
  </si>
  <si>
    <t>37-38</t>
  </si>
  <si>
    <t>39-40</t>
  </si>
  <si>
    <t>55</t>
  </si>
  <si>
    <t xml:space="preserve">2168    2692     2151 </t>
  </si>
  <si>
    <t>3423     3450    3370</t>
  </si>
  <si>
    <t>405/B/2/1/4 405/B/2/1/5/1</t>
  </si>
  <si>
    <t>1333/B/2/58              1333/B/2/59              1333/B/2/60               1333/B/2/96</t>
  </si>
  <si>
    <t xml:space="preserve">691             298 </t>
  </si>
  <si>
    <t>Općina Donji Kraljevec (691)       fizičke osobe (298)</t>
  </si>
  <si>
    <t>Oranica pri stezi Krčevina, Hodošan</t>
  </si>
  <si>
    <t>Čestica nema identifikacijsku katastarsku česticu u katastru</t>
  </si>
  <si>
    <t xml:space="preserve">Livada </t>
  </si>
  <si>
    <t>1273       1274</t>
  </si>
  <si>
    <t>47              40</t>
  </si>
  <si>
    <t xml:space="preserve">214/2     214/1     212 </t>
  </si>
  <si>
    <t xml:space="preserve">Murščak </t>
  </si>
  <si>
    <t>Murščak, Hodošan</t>
  </si>
  <si>
    <t>Čestica nema identifikacijsku česticu u katastru</t>
  </si>
  <si>
    <t xml:space="preserve">2564       2565 </t>
  </si>
  <si>
    <t>Palinovec 246</t>
  </si>
  <si>
    <t>651        668         671        672</t>
  </si>
  <si>
    <t>230           288          1155</t>
  </si>
  <si>
    <t>2700     2701</t>
  </si>
  <si>
    <t xml:space="preserve">50             93 </t>
  </si>
  <si>
    <t xml:space="preserve">TABLET - VIJEĆNICI </t>
  </si>
  <si>
    <t>rashodovana imovina 31.12.2022.</t>
  </si>
  <si>
    <t>Sadašnja vrijednost</t>
  </si>
  <si>
    <t>AUTOMOBIL DACIA DOKKER</t>
  </si>
  <si>
    <t>ŠKARE ZA ŽIVICU HUSQVARNA</t>
  </si>
  <si>
    <t>KOSILICA HUSQVARNA ZERO TURN Z448</t>
  </si>
  <si>
    <t>KOSILICA HONDA HR 2622 (NK)</t>
  </si>
  <si>
    <t>PUHAĆ LIŠĆA HONDA</t>
  </si>
  <si>
    <t>KOSILICA HONDA HRG</t>
  </si>
  <si>
    <t xml:space="preserve">Ispravak vrijednosti </t>
  </si>
  <si>
    <t>Klima Mistchubi - mala vijećnica</t>
  </si>
  <si>
    <t>Koprika Canon C357IDX</t>
  </si>
  <si>
    <t>Stolica Ikea - kom</t>
  </si>
  <si>
    <t xml:space="preserve">Stol Ikea </t>
  </si>
  <si>
    <t xml:space="preserve">Stolica Ikea </t>
  </si>
  <si>
    <t>Zvučnici za groblje - 4 kom</t>
  </si>
  <si>
    <t>Podloge za pod, ploče za zid - 6 kom</t>
  </si>
  <si>
    <t>Kosilica HONDA HRN 536</t>
  </si>
  <si>
    <t xml:space="preserve">Adventski vijenac sa svijećama </t>
  </si>
  <si>
    <t>Mobilni telefon A1</t>
  </si>
  <si>
    <t>VIDEOSUSTAV OPĆINE</t>
  </si>
  <si>
    <t xml:space="preserve">RAČUNALNI PROGRAM UREDSKO POSLOVANJE </t>
  </si>
  <si>
    <t xml:space="preserve">APLIKACIJA TRANSPARENTNOST </t>
  </si>
  <si>
    <t>NADOGRADNJA EURO VERZIJA PRORAČUN</t>
  </si>
  <si>
    <t>ARHITEKTONSKI SNIMAK IZVEDENOG STANJA</t>
  </si>
  <si>
    <t>PROJEKTNA DOKUMENTACIJA - Plinska instalacija D. Pustakovec</t>
  </si>
  <si>
    <t>PROMETNI ELABORAT - Vinogradska ul. Hodošan</t>
  </si>
  <si>
    <t>PROCJENA k.č.br. 98, 39/1, 40 k.o. D. Pustakovec</t>
  </si>
  <si>
    <t>PROMETNI ELABORAT ZNAKOVA</t>
  </si>
  <si>
    <t>PARCELACIJSKI ELABORAT 2731/3</t>
  </si>
  <si>
    <t>PARCELACIJSKI ELABORAT 2731/3, 2731/12</t>
  </si>
  <si>
    <t>URBANISTIČKI PLAN VELIKI ZDENCI D. KRALJEVEC</t>
  </si>
  <si>
    <t>PROJEKT PLINSKIH INSTALACIJA - Zgrada Općine</t>
  </si>
  <si>
    <t>ELABORAT KAFIĆ BH HODOŠAN</t>
  </si>
  <si>
    <t>GEODETSKA PODLOGA - Frankopanska ul., D. Kraljevec</t>
  </si>
  <si>
    <t>TROŠKOVNIK FEKALNE KANALIZACIJE, Hodošan</t>
  </si>
  <si>
    <t>DOKUMENTACIJA OBORINSKE ODVODNJE, Hodošan</t>
  </si>
  <si>
    <t>REVIZIJA GLAVNOG PROJEKTA - Dom, D. Kraljevec</t>
  </si>
  <si>
    <t>PROCJEMBENI ELABORAT SPORTSKIH TERENA OPĆINE</t>
  </si>
  <si>
    <t>IX CILJANE IZMJENE PROSTORNOG PLANA</t>
  </si>
  <si>
    <t>PROCJEMBENI ELABORAT k.č.br. 2756/2</t>
  </si>
  <si>
    <t>RASHODOVANA SREDSTVA</t>
  </si>
  <si>
    <t>PISAČI hp LASERJET M1132MFP</t>
  </si>
  <si>
    <t>Slika</t>
  </si>
  <si>
    <t>Prometna signalizacija</t>
  </si>
  <si>
    <t>Kosilica samohodna 8915 HHK23</t>
  </si>
  <si>
    <t>Ovlaživač zraka</t>
  </si>
  <si>
    <t>Svjetleće sige, 8 kom - dekoracija Božić</t>
  </si>
  <si>
    <t>Dekorativne LED žaruljice</t>
  </si>
  <si>
    <t>Grablje i lopate</t>
  </si>
  <si>
    <t xml:space="preserve">Dekorativna LED rasvjeta </t>
  </si>
  <si>
    <t xml:space="preserve">Kabelska motalica </t>
  </si>
  <si>
    <t>Gume Dacia, 4 kom</t>
  </si>
  <si>
    <t>Božićne lampice, MO Palinovec</t>
  </si>
  <si>
    <t>Božićni ukrasi, MO Hodošan</t>
  </si>
  <si>
    <t xml:space="preserve">Kvarcna grijalica </t>
  </si>
  <si>
    <t>Međimurske vode d.o.o. HEP d.d.</t>
  </si>
  <si>
    <t>4595/1</t>
  </si>
  <si>
    <t>Upisano u zemljišne knjige i evidentirano u katastru kao javno dobro u općoj uporabi u neotuđivom vlasništvu Općine</t>
  </si>
  <si>
    <t>NE</t>
  </si>
  <si>
    <t>DA</t>
  </si>
  <si>
    <t>kao vlasnik navedena Općina Čakovec i nije navedeno kao javno dobro</t>
  </si>
  <si>
    <t>vlasnik RH</t>
  </si>
  <si>
    <t>2756/2</t>
  </si>
  <si>
    <t>Toni d.o.o.</t>
  </si>
  <si>
    <t>Međimurske vode d.o.o., HEP</t>
  </si>
  <si>
    <t>4170/4, 4170/6          HT d.d., HEP</t>
  </si>
  <si>
    <t>NE                   (društveno vlasništvo, Općina Čakovec)</t>
  </si>
  <si>
    <t>Cvjetna ul. 5, Hodošan</t>
  </si>
  <si>
    <t xml:space="preserve">22/1     22/2 </t>
  </si>
  <si>
    <t>Osnovna škola Hodošan</t>
  </si>
  <si>
    <t>1333/B/2/
116</t>
  </si>
  <si>
    <t xml:space="preserve">dvorište, javna zgrada </t>
  </si>
  <si>
    <t xml:space="preserve">kuća u mjestu, dvorište, oranica </t>
  </si>
  <si>
    <t>TP Varaždin d.o.o.  (Kitro, prizemlje)                KLASA: 372-01/17-01/1 URBROJ: 2109-6-02-22-11</t>
  </si>
  <si>
    <t>Umjetnička škola Miroslav Magdalenić      KLASA:372-01/20-01/6 URBROJ:2109-6-20-02</t>
  </si>
  <si>
    <t>Prije vlasnik Općina Donji Kraljevec - darovano OŠ Hodošan</t>
  </si>
  <si>
    <t>351      249</t>
  </si>
  <si>
    <t>Procjembeni elaborat 27.09.2022. godine</t>
  </si>
  <si>
    <t>31.700,50 eur</t>
  </si>
  <si>
    <r>
      <rPr>
        <sz val="12"/>
        <color rgb="FFFF0000"/>
        <rFont val="Times New Roman"/>
        <family val="1"/>
        <charset val="238"/>
      </rPr>
      <t>PRODANO</t>
    </r>
    <r>
      <rPr>
        <sz val="12"/>
        <color theme="1"/>
        <rFont val="Times New Roman"/>
        <family val="1"/>
        <charset val="238"/>
      </rPr>
      <t xml:space="preserve">                    Ošasna imovina Marija Sabol</t>
    </r>
  </si>
  <si>
    <t>dvorište, izgrađeno zemljište, pomoćna zgrada, kuća</t>
  </si>
  <si>
    <t>Ludbreška 4</t>
  </si>
  <si>
    <t xml:space="preserve">2789/5 </t>
  </si>
  <si>
    <t xml:space="preserve">NE                         </t>
  </si>
  <si>
    <t>2789/6(posjedovni list)</t>
  </si>
  <si>
    <t>iznos za zemljište, procjena rujan 2018.</t>
  </si>
  <si>
    <t xml:space="preserve">1333/B/2/
112/1/2  </t>
  </si>
  <si>
    <t>Glavna ul. 3A Hodošan</t>
  </si>
  <si>
    <t xml:space="preserve">01119                        Ostala zemljišta </t>
  </si>
  <si>
    <t>Invetnurni broj</t>
  </si>
  <si>
    <t>(na navedenoj čestici je spomenik dr. Rudolfa Steinera)</t>
  </si>
  <si>
    <t>Javno dobro - ceste i putevi Čakovec</t>
  </si>
  <si>
    <t xml:space="preserve"> 897/A 897/B 898    899</t>
  </si>
  <si>
    <t>1497/29</t>
  </si>
  <si>
    <t>Upisano u središnji registar državne imovine</t>
  </si>
  <si>
    <t>Upisano u Središnji registar državne imovine</t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</si>
  <si>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zemljište za autobusno okretište  Murska ul.      943-01/21-01/04 - kupoprodaja</t>
    </r>
  </si>
  <si>
    <r>
      <rPr>
        <b/>
        <sz val="11"/>
        <color theme="1"/>
        <rFont val="Times New Roman"/>
        <family val="1"/>
        <charset val="238"/>
      </rPr>
      <t xml:space="preserve">Upisano u SRDI  </t>
    </r>
    <r>
      <rPr>
        <sz val="11"/>
        <color theme="1"/>
        <rFont val="Times New Roman"/>
        <family val="1"/>
        <charset val="238"/>
      </rPr>
      <t xml:space="preserve">     iznos za 8 gradilišta        7 x gradilišta</t>
    </r>
  </si>
  <si>
    <r>
      <rPr>
        <b/>
        <sz val="11"/>
        <color theme="1"/>
        <rFont val="Times New Roman"/>
        <family val="1"/>
        <charset val="238"/>
      </rPr>
      <t xml:space="preserve">Upisano u SRDI  </t>
    </r>
    <r>
      <rPr>
        <sz val="11"/>
        <color theme="1"/>
        <rFont val="Times New Roman"/>
        <family val="1"/>
        <charset val="238"/>
      </rPr>
      <t xml:space="preserve">    Ošasna imovina Marija Novak, D. Hrašćan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</si>
  <si>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Automatska Telefonska centrala (ATC)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</si>
  <si>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 Ošasna imovina Josip Lipić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</si>
  <si>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 Ošasna imovina Josip Lipić</t>
    </r>
  </si>
  <si>
    <r>
      <rPr>
        <b/>
        <sz val="11"/>
        <color theme="1"/>
        <rFont val="Times New Roman"/>
        <family val="1"/>
        <charset val="238"/>
      </rPr>
      <t>Upisano u SRD</t>
    </r>
    <r>
      <rPr>
        <sz val="11"/>
        <color theme="1"/>
        <rFont val="Times New Roman"/>
        <family val="1"/>
        <charset val="238"/>
      </rPr>
      <t>I    Ošasna imovina Stjepan Vojković iz Turčišća</t>
    </r>
  </si>
  <si>
    <r>
      <rPr>
        <b/>
        <sz val="11"/>
        <rFont val="Times New Roman"/>
        <family val="1"/>
        <charset val="238"/>
      </rPr>
      <t xml:space="preserve">Upisano u SRDI </t>
    </r>
    <r>
      <rPr>
        <sz val="11"/>
        <rFont val="Times New Roman"/>
        <family val="1"/>
        <charset val="238"/>
      </rPr>
      <t xml:space="preserve">   Ošasna imovina Marija Sabol</t>
    </r>
  </si>
  <si>
    <r>
      <t xml:space="preserve">Upisano u SRDI     </t>
    </r>
    <r>
      <rPr>
        <sz val="11"/>
        <color theme="1"/>
        <rFont val="Times New Roman"/>
        <family val="1"/>
        <charset val="238"/>
      </rPr>
      <t>Ošasna imovina Josip Čanadi</t>
    </r>
  </si>
  <si>
    <r>
      <t xml:space="preserve">Upisano u SRDI    </t>
    </r>
    <r>
      <rPr>
        <sz val="11"/>
        <color theme="1"/>
        <rFont val="Times New Roman"/>
        <family val="1"/>
        <charset val="238"/>
      </rPr>
      <t>Ošasna imovina Josip Čanadi</t>
    </r>
  </si>
  <si>
    <r>
      <rPr>
        <b/>
        <sz val="11"/>
        <color theme="1"/>
        <rFont val="Times New Roman"/>
        <family val="1"/>
        <charset val="238"/>
      </rPr>
      <t xml:space="preserve">Upisano u SRDI   </t>
    </r>
    <r>
      <rPr>
        <sz val="11"/>
        <color theme="1"/>
        <rFont val="Times New Roman"/>
        <family val="1"/>
        <charset val="238"/>
      </rPr>
      <t xml:space="preserve"> Ošasna imovina Josip Čanadi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</si>
  <si>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Ošasna imovina Zlatko Košak</t>
    </r>
  </si>
  <si>
    <t>Cesta kod Općine, uk. iznos zajedno sa ostalim česticama na zemljištu kraj Općine</t>
  </si>
  <si>
    <r>
      <rPr>
        <b/>
        <sz val="12"/>
        <color theme="1"/>
        <rFont val="Times New Roman"/>
        <family val="1"/>
        <charset val="238"/>
      </rPr>
      <t>Upisano u SRDI</t>
    </r>
    <r>
      <rPr>
        <sz val="12"/>
        <color theme="1"/>
        <rFont val="Times New Roman"/>
        <family val="1"/>
        <charset val="238"/>
      </rPr>
      <t xml:space="preserve"> Darovni ugovor Višnja Šket 13.09.2019. i 04.08.2020. </t>
    </r>
  </si>
  <si>
    <r>
      <rPr>
        <b/>
        <sz val="12"/>
        <color theme="1"/>
        <rFont val="Times New Roman"/>
        <family val="1"/>
        <charset val="238"/>
      </rPr>
      <t>Upisano u SRDI</t>
    </r>
    <r>
      <rPr>
        <sz val="12"/>
        <color theme="1"/>
        <rFont val="Times New Roman"/>
        <family val="1"/>
        <charset val="238"/>
      </rPr>
      <t xml:space="preserve">  Općina Donji Kraljevec ima pravo zaloga u određenim iznosima za suvlasničke dijelove br. 3,4,6</t>
    </r>
  </si>
  <si>
    <t xml:space="preserve">Upisano u SRDI </t>
  </si>
  <si>
    <r>
      <rPr>
        <b/>
        <sz val="12"/>
        <color theme="1"/>
        <rFont val="Times New Roman"/>
        <family val="1"/>
        <charset val="238"/>
      </rPr>
      <t xml:space="preserve">Upisano u SRDI  </t>
    </r>
    <r>
      <rPr>
        <sz val="12"/>
        <color theme="1"/>
        <rFont val="Times New Roman"/>
        <family val="1"/>
        <charset val="238"/>
      </rPr>
      <t xml:space="preserve"> Ošasna imovina Zlatko Košak</t>
    </r>
  </si>
  <si>
    <r>
      <rPr>
        <b/>
        <sz val="12"/>
        <color theme="1"/>
        <rFont val="Times New Roman"/>
        <family val="1"/>
        <charset val="238"/>
      </rPr>
      <t xml:space="preserve">Upisano u SRDI </t>
    </r>
    <r>
      <rPr>
        <sz val="12"/>
        <color theme="1"/>
        <rFont val="Times New Roman"/>
        <family val="1"/>
        <charset val="238"/>
      </rPr>
      <t xml:space="preserve"> Ošasna imovina Vidović Branko </t>
    </r>
  </si>
  <si>
    <r>
      <rPr>
        <b/>
        <sz val="12"/>
        <color theme="1"/>
        <rFont val="Times New Roman"/>
        <family val="1"/>
        <charset val="238"/>
      </rPr>
      <t>Upisano u SRDI</t>
    </r>
    <r>
      <rPr>
        <sz val="12"/>
        <color theme="1"/>
        <rFont val="Times New Roman"/>
        <family val="1"/>
        <charset val="238"/>
      </rPr>
      <t xml:space="preserve">  Ošasna imovina Habuš Mladen, Eos Matrix tereti Općinu kao nasljednika za plaćanje dugova i nije upisano u gruntovnicu (z.k.ul.)</t>
    </r>
  </si>
  <si>
    <r>
      <rPr>
        <b/>
        <sz val="12"/>
        <color theme="1"/>
        <rFont val="Times New Roman"/>
        <family val="1"/>
        <charset val="238"/>
      </rPr>
      <t xml:space="preserve">Upisano u SRDI </t>
    </r>
    <r>
      <rPr>
        <sz val="12"/>
        <color theme="1"/>
        <rFont val="Times New Roman"/>
        <family val="1"/>
        <charset val="238"/>
      </rPr>
      <t xml:space="preserve"> Ošasna imovina Vladimir Blažinčić</t>
    </r>
  </si>
  <si>
    <r>
      <rPr>
        <b/>
        <sz val="12"/>
        <color theme="1"/>
        <rFont val="Times New Roman"/>
        <family val="1"/>
        <charset val="238"/>
      </rPr>
      <t xml:space="preserve">Upisano u SRDI </t>
    </r>
    <r>
      <rPr>
        <sz val="12"/>
        <color theme="1"/>
        <rFont val="Times New Roman"/>
        <family val="1"/>
        <charset val="238"/>
      </rPr>
      <t xml:space="preserve">  Ošasna imovina Mijo Pavlic</t>
    </r>
  </si>
  <si>
    <r>
      <t xml:space="preserve">Upisano u SRDI           </t>
    </r>
    <r>
      <rPr>
        <sz val="11"/>
        <color theme="1"/>
        <rFont val="Times New Roman"/>
        <family val="1"/>
        <charset val="238"/>
      </rPr>
      <t>U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rekapitulaciji dugotrajne imovine navedeni iznos je za zemljište</t>
    </r>
    <r>
      <rPr>
        <b/>
        <sz val="11"/>
        <color theme="1"/>
        <rFont val="Times New Roman"/>
        <family val="1"/>
        <charset val="238"/>
      </rPr>
      <t xml:space="preserve"> </t>
    </r>
  </si>
  <si>
    <r>
      <rPr>
        <b/>
        <sz val="11"/>
        <color theme="1"/>
        <rFont val="Times New Roman"/>
        <family val="1"/>
        <charset val="238"/>
      </rPr>
      <t xml:space="preserve">Upisano u SRDI  </t>
    </r>
    <r>
      <rPr>
        <sz val="11"/>
        <color theme="1"/>
        <rFont val="Times New Roman"/>
        <family val="1"/>
        <charset val="238"/>
      </rPr>
      <t xml:space="preserve">       Iznos upisan i za poslovni prostor u NK Hodošan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</si>
  <si>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    Tribine vl. OIE k.č.br. 1831/2  Svlačiona u vl. OŠ Hodošan k.č.br.1828/18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</si>
  <si>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Procjembeni elaborat, studeni 2022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</si>
  <si>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Procjembeni elaborat, 2022. košarkaško i rukometno igralište, u katastru je uknjiženo kao pašnjak</t>
    </r>
  </si>
  <si>
    <r>
      <rPr>
        <b/>
        <sz val="11"/>
        <color theme="1"/>
        <rFont val="Times New Roman"/>
        <family val="1"/>
        <charset val="238"/>
      </rPr>
      <t xml:space="preserve">Upisano u SRDI  </t>
    </r>
    <r>
      <rPr>
        <sz val="11"/>
        <color theme="1"/>
        <rFont val="Times New Roman"/>
        <family val="1"/>
        <charset val="238"/>
      </rPr>
      <t xml:space="preserve">          Uk. iznos i za vatrogasno spremište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</si>
  <si>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Procjembeni elaborat, studeni 2022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</si>
  <si>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     Iznos za zemljište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</si>
  <si>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   Ukupan iznos zajedno sa česticom s Domom kulture 2748/1</t>
    </r>
  </si>
  <si>
    <t>Upisano u SRDI</t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</si>
  <si>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        Nije uknjiženo kao spomenik već je u sklopu k.č.br. 5638/8 upisano kao nerazvrstana cesta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</si>
  <si>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       Nije uknjiženo kao spomenik već je u sklopu k.č.br. 2789/6 upisano dvorište 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</si>
  <si>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   Iznos za zemljište Uknjižba pravo građenje 08.09.2008.</t>
    </r>
  </si>
  <si>
    <r>
      <rPr>
        <b/>
        <sz val="11"/>
        <color theme="1"/>
        <rFont val="Times New Roman"/>
        <family val="1"/>
        <charset val="238"/>
      </rPr>
      <t xml:space="preserve">Upisano u SRDI  </t>
    </r>
    <r>
      <rPr>
        <sz val="11"/>
        <color theme="1"/>
        <rFont val="Times New Roman"/>
        <family val="1"/>
        <charset val="238"/>
      </rPr>
      <t xml:space="preserve">      Iznos samo za multifunkcionalnu nadstrešnicu, a zemljište je uračunato u zemljišta Općine</t>
    </r>
  </si>
  <si>
    <r>
      <rPr>
        <b/>
        <sz val="11"/>
        <color theme="1"/>
        <rFont val="Times New Roman"/>
        <family val="1"/>
        <charset val="238"/>
      </rPr>
      <t xml:space="preserve">Upisano u SRDI    </t>
    </r>
    <r>
      <rPr>
        <sz val="11"/>
        <color theme="1"/>
        <rFont val="Times New Roman"/>
        <family val="1"/>
        <charset val="238"/>
      </rPr>
      <t xml:space="preserve"> Općina - garaža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</si>
  <si>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    Iznos ssamo za zgradu</t>
    </r>
  </si>
  <si>
    <r>
      <rPr>
        <b/>
        <sz val="11"/>
        <color theme="1"/>
        <rFont val="Times New Roman"/>
        <family val="1"/>
        <charset val="238"/>
      </rPr>
      <t xml:space="preserve">Upisano u SRDI   </t>
    </r>
    <r>
      <rPr>
        <sz val="11"/>
        <color theme="1"/>
        <rFont val="Times New Roman"/>
        <family val="1"/>
        <charset val="238"/>
      </rPr>
      <t xml:space="preserve"> Poslovni prostor - društveni dom Hodošan</t>
    </r>
  </si>
  <si>
    <r>
      <rPr>
        <b/>
        <sz val="11"/>
        <color theme="1"/>
        <rFont val="Times New Roman"/>
        <family val="1"/>
        <charset val="238"/>
      </rPr>
      <t xml:space="preserve">Upisano u SRDI      </t>
    </r>
    <r>
      <rPr>
        <sz val="11"/>
        <color theme="1"/>
        <rFont val="Times New Roman"/>
        <family val="1"/>
        <charset val="238"/>
      </rPr>
      <t xml:space="preserve">   iznos upisan na čestici poslovni prostor NK Hodošan poslovni prostor - ugostiteljstvo, sportska prostorija   </t>
    </r>
  </si>
  <si>
    <r>
      <rPr>
        <b/>
        <sz val="11"/>
        <color theme="1"/>
        <rFont val="Times New Roman"/>
        <family val="1"/>
        <charset val="238"/>
      </rPr>
      <t>Upisano u SRDI   Poslo</t>
    </r>
    <r>
      <rPr>
        <sz val="11"/>
        <color theme="1"/>
        <rFont val="Times New Roman"/>
        <family val="1"/>
        <charset val="238"/>
      </rPr>
      <t>vni prostor, ukupan iznos zajedno s česticom za park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</si>
  <si>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 Društveni dom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</si>
  <si>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Poslovna zgrada najam trgovina, kafić</t>
    </r>
  </si>
  <si>
    <r>
      <rPr>
        <b/>
        <sz val="11"/>
        <color theme="1"/>
        <rFont val="Times New Roman"/>
        <family val="1"/>
        <charset val="238"/>
      </rPr>
      <t xml:space="preserve">Upisano u SRDI   </t>
    </r>
    <r>
      <rPr>
        <sz val="11"/>
        <color theme="1"/>
        <rFont val="Times New Roman"/>
        <family val="1"/>
        <charset val="238"/>
      </rPr>
      <t xml:space="preserve">    Iznos unesen samo od zgrade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</si>
  <si>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Poslovni prostor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</si>
  <si>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        U prethodnom registru imovine uk. iznos 16.000 - 4211/2 i 4211/3. 4211/2(u vl. Općine) 4211/3 (fiz. osobe)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</si>
  <si>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retencijski bazen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</si>
  <si>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Proširenje groblja Sveti Juraj u Trnju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</si>
  <si>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Proširenje groblja Sveti Juraj u Trnju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</si>
  <si>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Ošasna imovina Vidović Branko</t>
    </r>
  </si>
  <si>
    <t>260/1/A/2 260/1/A/3     260/3/2  260/4/2 260/4/3</t>
  </si>
  <si>
    <r>
      <rPr>
        <b/>
        <sz val="11"/>
        <color theme="1"/>
        <rFont val="Times New Roman"/>
        <family val="1"/>
        <charset val="238"/>
      </rPr>
      <t xml:space="preserve">Upisano u SRDI  </t>
    </r>
    <r>
      <rPr>
        <sz val="11"/>
        <color theme="1"/>
        <rFont val="Times New Roman"/>
        <family val="1"/>
        <charset val="238"/>
      </rPr>
      <t xml:space="preserve"> Ošasna imovina Zlatko Košak, </t>
    </r>
  </si>
  <si>
    <r>
      <rPr>
        <b/>
        <sz val="11"/>
        <color theme="1"/>
        <rFont val="Times New Roman"/>
        <family val="1"/>
        <charset val="238"/>
      </rPr>
      <t xml:space="preserve">Upisano u SRDI   </t>
    </r>
    <r>
      <rPr>
        <sz val="11"/>
        <color theme="1"/>
        <rFont val="Times New Roman"/>
        <family val="1"/>
        <charset val="238"/>
      </rPr>
      <t xml:space="preserve">  Ošasna imovina Vladimir Blažinčić</t>
    </r>
  </si>
  <si>
    <t xml:space="preserve">Muršćak </t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</si>
  <si>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 Ošasna imovina Josip Čanadi, k.o. Muršćak - Domašinec 1496/5 - močvara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</si>
  <si>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ostatak k.č.br. 3389 - šuma i pašnjak - ukupan iznos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</si>
  <si>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 Ošasna imovina Marija Sabol</t>
    </r>
  </si>
  <si>
    <r>
      <rPr>
        <b/>
        <sz val="11"/>
        <color theme="1"/>
        <rFont val="Times New Roman"/>
        <family val="1"/>
        <charset val="238"/>
      </rPr>
      <t xml:space="preserve">Upisano u SRDI   </t>
    </r>
    <r>
      <rPr>
        <sz val="11"/>
        <color theme="1"/>
        <rFont val="Times New Roman"/>
        <family val="1"/>
        <charset val="238"/>
      </rPr>
      <t xml:space="preserve">  Ošasna imovina Habuš Mladen, Eos Matrix tereti Općinu kao nasljednika z plaćanje dugova, nije upisano u gruntovnicu (zk.ul.)</t>
    </r>
  </si>
  <si>
    <r>
      <rPr>
        <b/>
        <sz val="11"/>
        <color theme="1"/>
        <rFont val="Times New Roman"/>
        <family val="1"/>
        <charset val="238"/>
      </rPr>
      <t xml:space="preserve">Upisano u SRDI  </t>
    </r>
    <r>
      <rPr>
        <sz val="11"/>
        <color theme="1"/>
        <rFont val="Times New Roman"/>
        <family val="1"/>
        <charset val="238"/>
      </rPr>
      <t xml:space="preserve">  Ošasna imovina Habuš Mladen, Eos Matrix tereti Općinu kao nasljednika z plaćanje dugova, nije upisano u gruntovnicu (zk.ul.)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</si>
  <si>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Ošasna imovina Habuš Mladen, Eos Matrix tereti Općinu kao nasljednika z plaćanje dugova, nije upisano u gruntovnicu (zk.ul.)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</si>
  <si>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proširenje groblja Sveti Juraj u Trnju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</si>
  <si>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 Ošasna imovina Vladimir Blažinčić</t>
    </r>
  </si>
  <si>
    <r>
      <rPr>
        <b/>
        <sz val="11"/>
        <color theme="1"/>
        <rFont val="Times New Roman"/>
        <family val="1"/>
        <charset val="238"/>
      </rPr>
      <t>Upisano nu SRDI</t>
    </r>
    <r>
      <rPr>
        <sz val="11"/>
        <color theme="1"/>
        <rFont val="Times New Roman"/>
        <family val="1"/>
        <charset val="238"/>
      </rPr>
      <t xml:space="preserve">   Ošasna imovina Vladimir Blažinčić</t>
    </r>
  </si>
  <si>
    <r>
      <rPr>
        <b/>
        <sz val="11"/>
        <color theme="1"/>
        <rFont val="Times New Roman"/>
        <family val="1"/>
        <charset val="238"/>
      </rPr>
      <t>Upisano u SRD</t>
    </r>
    <r>
      <rPr>
        <sz val="11"/>
        <color theme="1"/>
        <rFont val="Times New Roman"/>
        <family val="1"/>
        <charset val="238"/>
      </rPr>
      <t>I   Ošasna imovina Marija Novak</t>
    </r>
  </si>
  <si>
    <r>
      <rPr>
        <b/>
        <sz val="11"/>
        <color theme="1"/>
        <rFont val="Times New Roman"/>
        <family val="1"/>
        <charset val="238"/>
      </rPr>
      <t>Upisano  u SRDI</t>
    </r>
    <r>
      <rPr>
        <sz val="11"/>
        <color theme="1"/>
        <rFont val="Times New Roman"/>
        <family val="1"/>
        <charset val="238"/>
      </rPr>
      <t xml:space="preserve">    Ošasna imovina Marija Novak</t>
    </r>
  </si>
  <si>
    <r>
      <rPr>
        <b/>
        <sz val="11"/>
        <color theme="1"/>
        <rFont val="Times New Roman"/>
        <family val="1"/>
        <charset val="238"/>
      </rPr>
      <t xml:space="preserve">Upisano u SRDI    </t>
    </r>
    <r>
      <rPr>
        <sz val="11"/>
        <color theme="1"/>
        <rFont val="Times New Roman"/>
        <family val="1"/>
        <charset val="238"/>
      </rPr>
      <t xml:space="preserve"> Ošasna imovina Zlatko Košak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</si>
  <si>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  Ošasna imovina Zlatko Košak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</si>
  <si>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    Ošasna imovina Vidović Branko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</si>
  <si>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 Ošasna imovina Vidović Branko</t>
    </r>
  </si>
  <si>
    <t>Upisano u SRDI    Ošasna imovina Vladimir Blažinčić</t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</si>
  <si>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      Uk. iznos za k.č.br. 3389 evidentiran u oranici pod istom česticom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</si>
  <si>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Ošasna imovina Zlatko Košak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</si>
  <si>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 Ošasna imovina Vidović Branko</t>
    </r>
  </si>
  <si>
    <r>
      <rPr>
        <b/>
        <sz val="11"/>
        <color theme="1"/>
        <rFont val="Times New Roman"/>
        <family val="1"/>
        <charset val="238"/>
      </rPr>
      <t xml:space="preserve">Upisano u SRDI  </t>
    </r>
    <r>
      <rPr>
        <sz val="11"/>
        <color theme="1"/>
        <rFont val="Times New Roman"/>
        <family val="1"/>
        <charset val="238"/>
      </rPr>
      <t xml:space="preserve">   Ošasna imovina Zlatko Košak</t>
    </r>
  </si>
  <si>
    <r>
      <rPr>
        <b/>
        <sz val="11"/>
        <color theme="1"/>
        <rFont val="Times New Roman"/>
        <family val="1"/>
        <charset val="238"/>
      </rPr>
      <t xml:space="preserve">Upisano u SRDI  </t>
    </r>
    <r>
      <rPr>
        <sz val="11"/>
        <color theme="1"/>
        <rFont val="Times New Roman"/>
        <family val="1"/>
        <charset val="238"/>
      </rPr>
      <t xml:space="preserve">  Ošasna imovina Zlatko Košak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</si>
  <si>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  Ukupan iznos sa česticama (2747/17, 2747/7)</t>
    </r>
  </si>
  <si>
    <r>
      <rPr>
        <b/>
        <sz val="11"/>
        <color theme="1"/>
        <rFont val="Times New Roman"/>
        <family val="1"/>
        <charset val="238"/>
      </rPr>
      <t xml:space="preserve">Upisano u SRDI  </t>
    </r>
    <r>
      <rPr>
        <sz val="11"/>
        <color theme="1"/>
        <rFont val="Times New Roman"/>
        <family val="1"/>
        <charset val="238"/>
      </rPr>
      <t xml:space="preserve">     Uk. iznos za k.č.br. 3389 evidentiran u oranici pod istom česticom</t>
    </r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</si>
  <si>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  Poduzetnička zona Hodošan</t>
    </r>
  </si>
  <si>
    <r>
      <rPr>
        <b/>
        <sz val="11"/>
        <color theme="1"/>
        <rFont val="Times New Roman"/>
        <family val="1"/>
        <charset val="238"/>
      </rPr>
      <t>Upisano u SRD</t>
    </r>
    <r>
      <rPr>
        <sz val="11"/>
        <color theme="1"/>
        <rFont val="Times New Roman"/>
        <family val="1"/>
        <charset val="238"/>
      </rPr>
      <t>I   Ošasna imovina Vidović Branko</t>
    </r>
  </si>
  <si>
    <r>
      <rPr>
        <b/>
        <sz val="11"/>
        <color theme="1"/>
        <rFont val="Times New Roman"/>
        <family val="1"/>
        <charset val="238"/>
      </rPr>
      <t xml:space="preserve">Upisano u SRDI  </t>
    </r>
    <r>
      <rPr>
        <sz val="11"/>
        <color theme="1"/>
        <rFont val="Times New Roman"/>
        <family val="1"/>
        <charset val="238"/>
      </rPr>
      <t xml:space="preserve">  Ošasna imovina Vidović Branko</t>
    </r>
  </si>
  <si>
    <t>Paštoba</t>
  </si>
  <si>
    <t>3/5       Općina Donji Kraljevec</t>
  </si>
  <si>
    <t>3/5           Općina Donji Kraljevec</t>
  </si>
  <si>
    <t>orancia</t>
  </si>
  <si>
    <t>3/10   Općina Donji Kraljevec</t>
  </si>
  <si>
    <t>3/10     Općina Donji Kraljevec</t>
  </si>
  <si>
    <t>Paštoba Donji Kraljevec</t>
  </si>
  <si>
    <t>Lakošine</t>
  </si>
  <si>
    <t>Čehovec</t>
  </si>
  <si>
    <t>23/210 Općina Donji Kraljevec</t>
  </si>
  <si>
    <t>1322      1323</t>
  </si>
  <si>
    <t>1/1 - fizičke oso</t>
  </si>
  <si>
    <t>Lakošine, Čehovec</t>
  </si>
  <si>
    <r>
      <rPr>
        <b/>
        <sz val="11"/>
        <color theme="1"/>
        <rFont val="Times New Roman"/>
        <family val="1"/>
        <charset val="238"/>
      </rPr>
      <t>Ošasna imovina Marija Barlović</t>
    </r>
    <r>
      <rPr>
        <sz val="11"/>
        <color theme="1"/>
        <rFont val="Times New Roman"/>
        <family val="1"/>
        <charset val="238"/>
      </rPr>
      <t xml:space="preserve"> Treba se u katastru promijeniti vlasništvo na Općinu Donji Kraljevec</t>
    </r>
  </si>
  <si>
    <r>
      <rPr>
        <b/>
        <sz val="11"/>
        <color theme="1"/>
        <rFont val="Times New Roman"/>
        <family val="1"/>
        <charset val="238"/>
      </rPr>
      <t>Ošasna imovina Marija Barlovi</t>
    </r>
    <r>
      <rPr>
        <sz val="11"/>
        <color theme="1"/>
        <rFont val="Times New Roman"/>
        <family val="1"/>
        <charset val="238"/>
      </rPr>
      <t>ć Treba se u katastru promijeniti vlasništvo na Općinu Donji Kraljevec</t>
    </r>
  </si>
  <si>
    <t>4577/1</t>
  </si>
  <si>
    <t>1/10        Općina Donji Kraljevec</t>
  </si>
  <si>
    <t>1/10         Općina Donji Kraljevec</t>
  </si>
  <si>
    <t>4577/2</t>
  </si>
  <si>
    <t>3/10             Općina Donji Kraljevec</t>
  </si>
  <si>
    <t>3/10                 Općina Donji Kraljevec</t>
  </si>
  <si>
    <r>
      <rPr>
        <b/>
        <sz val="11"/>
        <color theme="1"/>
        <rFont val="Times New Roman"/>
        <family val="1"/>
        <charset val="238"/>
      </rPr>
      <t xml:space="preserve">Ošasna imovina Marija Barlović       </t>
    </r>
    <r>
      <rPr>
        <sz val="11"/>
        <color theme="1"/>
        <rFont val="Times New Roman"/>
        <family val="1"/>
        <charset val="238"/>
      </rPr>
      <t xml:space="preserve">  U katastru je potrebno promijeniti vlasništvo na Općinu Donji Kraljevec</t>
    </r>
  </si>
  <si>
    <t>Hrvatska Elektroprivreda, Elektra d.o.o. Čakovec</t>
  </si>
  <si>
    <t>Općenarodna imovina pod upravom m.n.o. Hodošan</t>
  </si>
  <si>
    <t>2731/1,  2735/1</t>
  </si>
  <si>
    <t>308/B/1    308/B/2</t>
  </si>
  <si>
    <t>804     803</t>
  </si>
  <si>
    <r>
      <rPr>
        <b/>
        <sz val="11"/>
        <color theme="1"/>
        <rFont val="Times New Roman"/>
        <family val="1"/>
        <charset val="238"/>
      </rPr>
      <t>308/B/1 -</t>
    </r>
    <r>
      <rPr>
        <sz val="11"/>
        <color theme="1"/>
        <rFont val="Times New Roman"/>
        <family val="1"/>
        <charset val="238"/>
      </rPr>
      <t xml:space="preserve"> 2/96 i 3/96 Općina Donji Kraljevec </t>
    </r>
    <r>
      <rPr>
        <b/>
        <sz val="11"/>
        <color theme="1"/>
        <rFont val="Times New Roman"/>
        <family val="1"/>
        <charset val="238"/>
      </rPr>
      <t xml:space="preserve">308/B/2 </t>
    </r>
    <r>
      <rPr>
        <sz val="11"/>
        <color theme="1"/>
        <rFont val="Times New Roman"/>
        <family val="1"/>
        <charset val="238"/>
      </rPr>
      <t>- 5/192 Općina Donji Kraljevec</t>
    </r>
  </si>
  <si>
    <t xml:space="preserve">1510     1511     1512 </t>
  </si>
  <si>
    <t xml:space="preserve">49        47          1841 </t>
  </si>
  <si>
    <t>4/6 Općina Donji Kraljevec</t>
  </si>
  <si>
    <t>649/2     649/3 649/4</t>
  </si>
  <si>
    <r>
      <rPr>
        <b/>
        <sz val="12"/>
        <color theme="1"/>
        <rFont val="Times New Roman"/>
        <family val="1"/>
        <charset val="238"/>
      </rPr>
      <t>Upisano u SRDI</t>
    </r>
    <r>
      <rPr>
        <sz val="12"/>
        <color theme="1"/>
        <rFont val="Times New Roman"/>
        <family val="1"/>
        <charset val="238"/>
      </rPr>
      <t xml:space="preserve">    Ošasna imovina Ivan Kovačić</t>
    </r>
  </si>
  <si>
    <r>
      <rPr>
        <b/>
        <sz val="12"/>
        <color theme="1"/>
        <rFont val="Times New Roman"/>
        <family val="1"/>
        <charset val="238"/>
      </rPr>
      <t xml:space="preserve">Upisano u SRDI </t>
    </r>
    <r>
      <rPr>
        <sz val="12"/>
        <color theme="1"/>
        <rFont val="Times New Roman"/>
        <family val="1"/>
        <charset val="238"/>
      </rPr>
      <t xml:space="preserve">  Ošasna imovina Loparić Ivan i Ivica</t>
    </r>
  </si>
  <si>
    <t>Procjembeni elaborat: 13.419,19 eur Ošasna imovina- Vladimir Blažinčić</t>
  </si>
  <si>
    <t>2-926,54</t>
  </si>
  <si>
    <r>
      <rPr>
        <b/>
        <sz val="11"/>
        <color theme="1"/>
        <rFont val="Times New Roman"/>
        <family val="1"/>
        <charset val="238"/>
      </rPr>
      <t>Upisano u SRDI</t>
    </r>
    <r>
      <rPr>
        <sz val="11"/>
        <color theme="1"/>
        <rFont val="Times New Roman"/>
        <family val="1"/>
        <charset val="238"/>
      </rPr>
      <t xml:space="preserve"> </t>
    </r>
  </si>
  <si>
    <r>
      <rPr>
        <b/>
        <sz val="11"/>
        <color theme="1"/>
        <rFont val="Times New Roman"/>
        <family val="1"/>
        <charset val="238"/>
      </rPr>
      <t xml:space="preserve">Upisano u SRDI   </t>
    </r>
    <r>
      <rPr>
        <sz val="11"/>
        <color theme="1"/>
        <rFont val="Times New Roman"/>
        <family val="1"/>
        <charset val="238"/>
      </rPr>
      <t xml:space="preserve"> Ošasna imovina Zlatko Košak</t>
    </r>
  </si>
  <si>
    <r>
      <rPr>
        <b/>
        <sz val="11"/>
        <color theme="1"/>
        <rFont val="Times New Roman"/>
        <family val="1"/>
        <charset val="238"/>
      </rPr>
      <t xml:space="preserve">Upisano u SRDI </t>
    </r>
    <r>
      <rPr>
        <sz val="11"/>
        <color theme="1"/>
        <rFont val="Times New Roman"/>
        <family val="1"/>
        <charset val="238"/>
      </rPr>
      <t xml:space="preserve">   </t>
    </r>
  </si>
  <si>
    <t>3.587,82</t>
  </si>
  <si>
    <t>5.742,58</t>
  </si>
  <si>
    <t>1.953,23</t>
  </si>
  <si>
    <t>2.198,11</t>
  </si>
  <si>
    <t>981,10</t>
  </si>
  <si>
    <t>2.582,12</t>
  </si>
  <si>
    <t>162,80</t>
  </si>
  <si>
    <t>473,80</t>
  </si>
  <si>
    <t>155,97</t>
  </si>
  <si>
    <t>79,17</t>
  </si>
  <si>
    <t>155,35</t>
  </si>
  <si>
    <t>151,61</t>
  </si>
  <si>
    <t>227,11</t>
  </si>
  <si>
    <t>4.493,39</t>
  </si>
  <si>
    <t>1.144,14</t>
  </si>
  <si>
    <t>2.175,35</t>
  </si>
  <si>
    <t>210,17</t>
  </si>
  <si>
    <t>277,70</t>
  </si>
  <si>
    <t>387,80</t>
  </si>
  <si>
    <t>1.314,81</t>
  </si>
  <si>
    <t>241,91</t>
  </si>
  <si>
    <t>95,53</t>
  </si>
  <si>
    <t>2.391,41</t>
  </si>
  <si>
    <t>961,82</t>
  </si>
  <si>
    <t>403,39</t>
  </si>
  <si>
    <t>3.150,09</t>
  </si>
  <si>
    <t>961,64</t>
  </si>
  <si>
    <t>1.109,49</t>
  </si>
  <si>
    <t>2.508,11</t>
  </si>
  <si>
    <t>256,48</t>
  </si>
  <si>
    <t>132,68</t>
  </si>
  <si>
    <t>112,71</t>
  </si>
  <si>
    <t>172,39</t>
  </si>
  <si>
    <t>28,97</t>
  </si>
  <si>
    <t>26,51</t>
  </si>
  <si>
    <t>1.696,73</t>
  </si>
  <si>
    <t>1.192,10</t>
  </si>
  <si>
    <t>1.577,14</t>
  </si>
  <si>
    <t>344,81</t>
  </si>
  <si>
    <t>317,47</t>
  </si>
  <si>
    <t>431,20</t>
  </si>
  <si>
    <t>1.228,85</t>
  </si>
  <si>
    <t>659,47</t>
  </si>
  <si>
    <t>1.333,07</t>
  </si>
  <si>
    <t>3.052,62</t>
  </si>
  <si>
    <t>8.222,18</t>
  </si>
  <si>
    <t>413,10</t>
  </si>
  <si>
    <t>1.553,32</t>
  </si>
  <si>
    <t>848,90</t>
  </si>
  <si>
    <t>1.420,35</t>
  </si>
  <si>
    <t>404,80</t>
  </si>
  <si>
    <t>1.517,52</t>
  </si>
  <si>
    <t>1.852,73</t>
  </si>
  <si>
    <t>6.677,01</t>
  </si>
  <si>
    <t>4.261,19</t>
  </si>
  <si>
    <t>352,41</t>
  </si>
  <si>
    <t>433,02</t>
  </si>
  <si>
    <t>11.561,21</t>
  </si>
  <si>
    <t>82,98</t>
  </si>
  <si>
    <t>3.112,91</t>
  </si>
  <si>
    <t>213,68</t>
  </si>
  <si>
    <t xml:space="preserve">Upisano u SRDI    </t>
  </si>
  <si>
    <t>4-16</t>
  </si>
  <si>
    <t>21</t>
  </si>
  <si>
    <t>22-23</t>
  </si>
  <si>
    <t>25</t>
  </si>
  <si>
    <t>26-28</t>
  </si>
  <si>
    <t>29-31</t>
  </si>
  <si>
    <t>32-33</t>
  </si>
  <si>
    <t>34</t>
  </si>
  <si>
    <t>41-42</t>
  </si>
  <si>
    <t>43-54</t>
  </si>
  <si>
    <t>56</t>
  </si>
  <si>
    <t>57-59</t>
  </si>
  <si>
    <t>61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</si>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</sst>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,000.00"/>
    <numFmt numFmtId="165" formatCode="#,##0.00\ [$EUR]"/>
  </numFmts>
  <fonts count="22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color rgb="FF9699A2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2C363A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EBEDF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32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5" fillId="0" borderId="1" xfId="1" applyNumberFormat="1" applyFont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4" fontId="4" fillId="2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13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3" borderId="5" xfId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>
      <alignment vertical="center" wrapText="1"/>
    </xf>
    <xf numFmtId="164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/>
    <xf numFmtId="49" fontId="3" fillId="0" borderId="0" xfId="0" applyNumberFormat="1" applyFont="1"/>
    <xf numFmtId="49" fontId="15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>
      <alignment horizontal="center" vertical="center" wrapText="1"/>
    </xf>
    <xf numFmtId="49" fontId="8" fillId="6" borderId="5" xfId="0" applyNumberFormat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8" fillId="0" borderId="5" xfId="0" applyNumberFormat="1" applyFont="1" applyBorder="1" applyAlignment="1" applyProtection="1">
      <alignment horizontal="center" vertical="center" wrapText="1"/>
      <protection locked="0"/>
    </xf>
    <xf numFmtId="4" fontId="8" fillId="0" borderId="5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/>
    <xf numFmtId="165" fontId="3" fillId="0" borderId="2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top" wrapText="1"/>
    </xf>
    <xf numFmtId="0" fontId="12" fillId="0" borderId="9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center" wrapText="1"/>
    </xf>
    <xf numFmtId="0" fontId="12" fillId="0" borderId="6" xfId="2" applyFont="1" applyBorder="1" applyAlignment="1">
      <alignment vertical="top" wrapText="1"/>
    </xf>
    <xf numFmtId="0" fontId="12" fillId="0" borderId="9" xfId="2" applyFont="1" applyBorder="1" applyAlignment="1">
      <alignment vertical="top" wrapText="1"/>
    </xf>
    <xf numFmtId="0" fontId="12" fillId="0" borderId="2" xfId="2" applyFont="1" applyBorder="1" applyAlignment="1">
      <alignment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 applyProtection="1">
      <alignment horizontal="center" vertical="center" wrapText="1"/>
      <protection locked="0"/>
    </xf>
    <xf numFmtId="0" fontId="5" fillId="3" borderId="14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" fontId="5" fillId="3" borderId="5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3" fontId="3" fillId="3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3">
    <cellStyle name="Hiperveza" xfId="2" builtinId="8"/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63500</xdr:rowOff>
    </xdr:from>
    <xdr:to>
      <xdr:col>10</xdr:col>
      <xdr:colOff>509016</xdr:colOff>
      <xdr:row>33</xdr:row>
      <xdr:rowOff>124460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0" y="1587500"/>
          <a:ext cx="3525266" cy="4823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7:U8"/>
  <sheetViews>
    <sheetView tabSelected="1" view="pageBreakPreview" zoomScale="60" zoomScaleNormal="100" workbookViewId="0">
      <selection activeCell="C7" sqref="C7:N8"/>
    </sheetView>
  </sheetViews>
  <sheetFormatPr defaultRowHeight="15" x14ac:dyDescent="0.25"/>
  <sheetData>
    <row r="7" spans="3:21" ht="15" customHeight="1" x14ac:dyDescent="0.5">
      <c r="C7" s="327" t="s">
        <v>0</v>
      </c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6"/>
      <c r="P7" s="326"/>
      <c r="Q7" s="326"/>
      <c r="R7" s="326"/>
      <c r="S7" s="326"/>
      <c r="T7" s="326"/>
      <c r="U7" s="326"/>
    </row>
    <row r="8" spans="3:21" ht="15" customHeight="1" x14ac:dyDescent="0.5"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6"/>
      <c r="P8" s="326"/>
      <c r="Q8" s="326"/>
      <c r="R8" s="326"/>
      <c r="S8" s="326"/>
      <c r="T8" s="326"/>
      <c r="U8" s="326"/>
    </row>
  </sheetData>
  <mergeCells count="1">
    <mergeCell ref="C7:N8"/>
  </mergeCells>
  <pageMargins left="0.7" right="0.7" top="0.75" bottom="0.75" header="0.3" footer="0.3"/>
  <pageSetup paperSize="9" scale="8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68"/>
  <sheetViews>
    <sheetView view="pageBreakPreview" zoomScale="60" zoomScaleNormal="76" workbookViewId="0">
      <pane ySplit="2" topLeftCell="A3" activePane="bottomLeft" state="frozen"/>
      <selection pane="bottomLeft" activeCell="Z4" sqref="Z4"/>
    </sheetView>
  </sheetViews>
  <sheetFormatPr defaultColWidth="8.85546875" defaultRowHeight="15" x14ac:dyDescent="0.25"/>
  <cols>
    <col min="1" max="1" width="8.85546875" style="3"/>
    <col min="2" max="4" width="23.7109375" style="3" customWidth="1"/>
    <col min="5" max="5" width="13.85546875" style="3" customWidth="1"/>
    <col min="6" max="7" width="8.85546875" style="3"/>
    <col min="8" max="8" width="12.42578125" style="3" customWidth="1"/>
    <col min="9" max="9" width="9.85546875" style="3" customWidth="1"/>
    <col min="10" max="11" width="12.42578125" style="3" customWidth="1"/>
    <col min="12" max="14" width="8.85546875" style="3"/>
    <col min="15" max="15" width="12.42578125" style="3" customWidth="1"/>
    <col min="16" max="16" width="8.85546875" style="3"/>
    <col min="17" max="18" width="12.42578125" style="3" customWidth="1"/>
    <col min="19" max="19" width="11.7109375" style="3" customWidth="1"/>
    <col min="20" max="20" width="22.140625" style="3" customWidth="1"/>
    <col min="21" max="21" width="23.7109375" style="3" customWidth="1"/>
    <col min="22" max="22" width="16.85546875" style="73" customWidth="1"/>
    <col min="23" max="23" width="17.42578125" style="73" customWidth="1"/>
    <col min="24" max="24" width="18.28515625" style="73" customWidth="1"/>
    <col min="25" max="25" width="12.42578125" style="3" customWidth="1"/>
    <col min="26" max="16384" width="8.85546875" style="3"/>
  </cols>
  <sheetData>
    <row r="1" spans="1:25" ht="15.75" thickBot="1" x14ac:dyDescent="0.3">
      <c r="A1" s="208"/>
      <c r="B1" s="209"/>
      <c r="C1" s="209"/>
      <c r="D1" s="209"/>
      <c r="E1" s="210"/>
      <c r="F1" s="221" t="s">
        <v>586</v>
      </c>
      <c r="G1" s="221"/>
      <c r="H1" s="221"/>
      <c r="I1" s="221"/>
      <c r="J1" s="208"/>
      <c r="K1" s="209"/>
      <c r="L1" s="210"/>
      <c r="M1" s="221" t="s">
        <v>587</v>
      </c>
      <c r="N1" s="221"/>
      <c r="O1" s="221"/>
      <c r="P1" s="221"/>
      <c r="Q1" s="208"/>
      <c r="R1" s="209"/>
      <c r="S1" s="209"/>
      <c r="T1" s="209"/>
      <c r="U1" s="209"/>
      <c r="V1" s="209"/>
      <c r="W1" s="209"/>
      <c r="X1" s="209"/>
      <c r="Y1" s="210"/>
    </row>
    <row r="2" spans="1:25" ht="86.25" thickBot="1" x14ac:dyDescent="0.3">
      <c r="A2" s="18" t="s">
        <v>1</v>
      </c>
      <c r="B2" s="18" t="s">
        <v>39</v>
      </c>
      <c r="C2" s="18" t="s">
        <v>1358</v>
      </c>
      <c r="D2" s="18" t="s">
        <v>1359</v>
      </c>
      <c r="E2" s="18" t="s">
        <v>40</v>
      </c>
      <c r="F2" s="18" t="s">
        <v>1276</v>
      </c>
      <c r="G2" s="18" t="s">
        <v>588</v>
      </c>
      <c r="H2" s="18" t="s">
        <v>4</v>
      </c>
      <c r="I2" s="18" t="s">
        <v>889</v>
      </c>
      <c r="J2" s="18" t="s">
        <v>6</v>
      </c>
      <c r="K2" s="18" t="s">
        <v>589</v>
      </c>
      <c r="L2" s="18" t="s">
        <v>8</v>
      </c>
      <c r="M2" s="18" t="s">
        <v>590</v>
      </c>
      <c r="N2" s="18" t="s">
        <v>591</v>
      </c>
      <c r="O2" s="18" t="s">
        <v>4</v>
      </c>
      <c r="P2" s="18" t="s">
        <v>889</v>
      </c>
      <c r="Q2" s="18" t="s">
        <v>10</v>
      </c>
      <c r="R2" s="18" t="s">
        <v>11</v>
      </c>
      <c r="S2" s="19" t="s">
        <v>12</v>
      </c>
      <c r="T2" s="45" t="s">
        <v>1642</v>
      </c>
      <c r="U2" s="29" t="s">
        <v>13</v>
      </c>
      <c r="V2" s="63" t="s">
        <v>1330</v>
      </c>
      <c r="W2" s="63" t="s">
        <v>1331</v>
      </c>
      <c r="X2" s="63" t="s">
        <v>1339</v>
      </c>
      <c r="Y2" s="18" t="s">
        <v>15</v>
      </c>
    </row>
    <row r="3" spans="1:25" ht="45.75" thickBot="1" x14ac:dyDescent="0.3">
      <c r="A3" s="226" t="s">
        <v>41</v>
      </c>
      <c r="B3" s="52" t="s">
        <v>29</v>
      </c>
      <c r="C3" s="52">
        <v>1000060</v>
      </c>
      <c r="D3" s="52" t="s">
        <v>1448</v>
      </c>
      <c r="E3" s="52" t="s">
        <v>1371</v>
      </c>
      <c r="F3" s="52">
        <v>4634</v>
      </c>
      <c r="G3" s="52">
        <v>5394</v>
      </c>
      <c r="H3" s="52" t="s">
        <v>16</v>
      </c>
      <c r="I3" s="52">
        <v>5912</v>
      </c>
      <c r="J3" s="52" t="s">
        <v>18</v>
      </c>
      <c r="K3" s="52"/>
      <c r="L3" s="52"/>
      <c r="M3" s="52">
        <v>4634</v>
      </c>
      <c r="N3" s="52">
        <v>5394</v>
      </c>
      <c r="O3" s="52" t="s">
        <v>16</v>
      </c>
      <c r="P3" s="52">
        <v>5912</v>
      </c>
      <c r="Q3" s="52" t="s">
        <v>18</v>
      </c>
      <c r="R3" s="52" t="s">
        <v>682</v>
      </c>
      <c r="S3" s="95" t="s">
        <v>1249</v>
      </c>
      <c r="T3" s="150" t="s">
        <v>1643</v>
      </c>
      <c r="U3" s="132"/>
      <c r="V3" s="111">
        <v>118047.64</v>
      </c>
      <c r="W3" s="111">
        <v>15667.61</v>
      </c>
      <c r="X3" s="111">
        <f>V3-W3</f>
        <v>102380.03</v>
      </c>
      <c r="Y3" s="165" t="s">
        <v>1696</v>
      </c>
    </row>
    <row r="4" spans="1:25" ht="75.75" thickBot="1" x14ac:dyDescent="0.3">
      <c r="A4" s="227"/>
      <c r="B4" s="52" t="s">
        <v>1374</v>
      </c>
      <c r="C4" s="52" t="s">
        <v>1486</v>
      </c>
      <c r="D4" s="52" t="s">
        <v>1363</v>
      </c>
      <c r="E4" s="52" t="s">
        <v>1370</v>
      </c>
      <c r="F4" s="52" t="s">
        <v>1369</v>
      </c>
      <c r="G4" s="52" t="s">
        <v>1372</v>
      </c>
      <c r="H4" s="52" t="s">
        <v>16</v>
      </c>
      <c r="I4" s="52">
        <v>12586</v>
      </c>
      <c r="J4" s="52" t="s">
        <v>18</v>
      </c>
      <c r="K4" s="52"/>
      <c r="L4" s="52"/>
      <c r="M4" s="52" t="s">
        <v>1373</v>
      </c>
      <c r="N4" s="52" t="s">
        <v>1372</v>
      </c>
      <c r="O4" s="52" t="s">
        <v>16</v>
      </c>
      <c r="P4" s="52">
        <v>12586</v>
      </c>
      <c r="Q4" s="52" t="s">
        <v>18</v>
      </c>
      <c r="R4" s="52" t="s">
        <v>682</v>
      </c>
      <c r="S4" s="95" t="s">
        <v>1249</v>
      </c>
      <c r="T4" s="52" t="s">
        <v>1643</v>
      </c>
      <c r="U4" s="132"/>
      <c r="V4" s="111">
        <v>87859.49</v>
      </c>
      <c r="W4" s="111">
        <v>0</v>
      </c>
      <c r="X4" s="111">
        <v>87859.49</v>
      </c>
      <c r="Y4" s="165" t="s">
        <v>1696</v>
      </c>
    </row>
    <row r="5" spans="1:25" ht="72" customHeight="1" thickBot="1" x14ac:dyDescent="0.3">
      <c r="A5" s="260" t="s">
        <v>45</v>
      </c>
      <c r="B5" s="52" t="s">
        <v>30</v>
      </c>
      <c r="C5" s="52">
        <v>1000049</v>
      </c>
      <c r="D5" s="52" t="s">
        <v>1447</v>
      </c>
      <c r="E5" s="52" t="s">
        <v>1371</v>
      </c>
      <c r="F5" s="52" t="s">
        <v>1377</v>
      </c>
      <c r="G5" s="52">
        <v>3243</v>
      </c>
      <c r="H5" s="52" t="s">
        <v>24</v>
      </c>
      <c r="I5" s="52">
        <v>1433</v>
      </c>
      <c r="J5" s="52" t="s">
        <v>18</v>
      </c>
      <c r="K5" s="52"/>
      <c r="L5" s="52"/>
      <c r="M5" s="52">
        <v>3724</v>
      </c>
      <c r="N5" s="52">
        <v>1233</v>
      </c>
      <c r="O5" s="52" t="s">
        <v>24</v>
      </c>
      <c r="P5" s="52">
        <v>1433</v>
      </c>
      <c r="Q5" s="52" t="s">
        <v>18</v>
      </c>
      <c r="R5" s="52" t="s">
        <v>683</v>
      </c>
      <c r="S5" s="95" t="s">
        <v>1249</v>
      </c>
      <c r="T5" s="52" t="s">
        <v>1643</v>
      </c>
      <c r="U5" s="132"/>
      <c r="V5" s="111">
        <v>183597.74</v>
      </c>
      <c r="W5" s="111">
        <v>30637.37</v>
      </c>
      <c r="X5" s="111">
        <v>152960.37</v>
      </c>
      <c r="Y5" s="165" t="s">
        <v>1696</v>
      </c>
    </row>
    <row r="6" spans="1:25" ht="72" customHeight="1" thickBot="1" x14ac:dyDescent="0.3">
      <c r="A6" s="261"/>
      <c r="B6" s="52" t="s">
        <v>1375</v>
      </c>
      <c r="C6" s="52">
        <v>1000236</v>
      </c>
      <c r="D6" s="52" t="s">
        <v>1363</v>
      </c>
      <c r="E6" s="52" t="s">
        <v>1376</v>
      </c>
      <c r="F6" s="52" t="s">
        <v>1677</v>
      </c>
      <c r="G6" s="52">
        <v>3243</v>
      </c>
      <c r="H6" s="52" t="s">
        <v>24</v>
      </c>
      <c r="I6" s="52">
        <v>5697.11</v>
      </c>
      <c r="J6" s="52" t="s">
        <v>18</v>
      </c>
      <c r="K6" s="52"/>
      <c r="L6" s="52"/>
      <c r="M6" s="52" t="s">
        <v>1378</v>
      </c>
      <c r="N6" s="52">
        <v>1233</v>
      </c>
      <c r="O6" s="52" t="s">
        <v>24</v>
      </c>
      <c r="P6" s="52">
        <v>8600</v>
      </c>
      <c r="Q6" s="52" t="s">
        <v>18</v>
      </c>
      <c r="R6" s="52" t="s">
        <v>683</v>
      </c>
      <c r="S6" s="95" t="s">
        <v>1249</v>
      </c>
      <c r="T6" s="98" t="s">
        <v>1643</v>
      </c>
      <c r="U6" s="132"/>
      <c r="V6" s="111">
        <v>49269.49</v>
      </c>
      <c r="W6" s="111">
        <v>0</v>
      </c>
      <c r="X6" s="111">
        <v>49269.49</v>
      </c>
      <c r="Y6" s="165" t="s">
        <v>1696</v>
      </c>
    </row>
    <row r="7" spans="1:25" ht="45.75" thickBot="1" x14ac:dyDescent="0.3">
      <c r="A7" s="260" t="s">
        <v>46</v>
      </c>
      <c r="B7" s="52" t="s">
        <v>31</v>
      </c>
      <c r="C7" s="52" t="s">
        <v>1445</v>
      </c>
      <c r="D7" s="52" t="s">
        <v>1446</v>
      </c>
      <c r="E7" s="52" t="s">
        <v>1380</v>
      </c>
      <c r="F7" s="52">
        <v>259</v>
      </c>
      <c r="G7" s="52">
        <v>1304</v>
      </c>
      <c r="H7" s="52" t="s">
        <v>35</v>
      </c>
      <c r="I7" s="52">
        <v>3492.35</v>
      </c>
      <c r="J7" s="52" t="s">
        <v>18</v>
      </c>
      <c r="K7" s="52"/>
      <c r="L7" s="52"/>
      <c r="M7" s="52">
        <v>3310</v>
      </c>
      <c r="N7" s="52">
        <v>863</v>
      </c>
      <c r="O7" s="52" t="s">
        <v>35</v>
      </c>
      <c r="P7" s="52">
        <v>3492</v>
      </c>
      <c r="Q7" s="52" t="s">
        <v>18</v>
      </c>
      <c r="R7" s="52" t="s">
        <v>684</v>
      </c>
      <c r="S7" s="95" t="s">
        <v>1249</v>
      </c>
      <c r="T7" s="52" t="s">
        <v>1643</v>
      </c>
      <c r="U7" s="132"/>
      <c r="V7" s="111">
        <v>272472.06</v>
      </c>
      <c r="W7" s="111">
        <v>72112.11</v>
      </c>
      <c r="X7" s="111">
        <v>200359.95</v>
      </c>
      <c r="Y7" s="165" t="s">
        <v>1696</v>
      </c>
    </row>
    <row r="8" spans="1:25" ht="105.75" thickBot="1" x14ac:dyDescent="0.3">
      <c r="A8" s="262"/>
      <c r="B8" s="52" t="s">
        <v>1382</v>
      </c>
      <c r="C8" s="226">
        <v>1000244</v>
      </c>
      <c r="D8" s="226" t="s">
        <v>1363</v>
      </c>
      <c r="E8" s="52" t="s">
        <v>1379</v>
      </c>
      <c r="F8" s="52" t="s">
        <v>1730</v>
      </c>
      <c r="G8" s="52">
        <v>1304</v>
      </c>
      <c r="H8" s="52" t="s">
        <v>844</v>
      </c>
      <c r="I8" s="52">
        <v>690.56</v>
      </c>
      <c r="J8" s="52" t="s">
        <v>18</v>
      </c>
      <c r="K8" s="52"/>
      <c r="L8" s="52"/>
      <c r="M8" s="52">
        <v>3320</v>
      </c>
      <c r="N8" s="52">
        <v>863</v>
      </c>
      <c r="O8" s="52" t="s">
        <v>35</v>
      </c>
      <c r="P8" s="52">
        <v>12206</v>
      </c>
      <c r="Q8" s="52" t="s">
        <v>18</v>
      </c>
      <c r="R8" s="52" t="s">
        <v>1381</v>
      </c>
      <c r="S8" s="95" t="s">
        <v>1249</v>
      </c>
      <c r="T8" s="52" t="s">
        <v>1643</v>
      </c>
      <c r="U8" s="132"/>
      <c r="V8" s="258">
        <v>77088.86</v>
      </c>
      <c r="W8" s="258">
        <v>0</v>
      </c>
      <c r="X8" s="258">
        <v>77088.86</v>
      </c>
      <c r="Y8" s="165" t="s">
        <v>1696</v>
      </c>
    </row>
    <row r="9" spans="1:25" ht="45.75" thickBot="1" x14ac:dyDescent="0.3">
      <c r="A9" s="261"/>
      <c r="B9" s="52" t="s">
        <v>1383</v>
      </c>
      <c r="C9" s="227"/>
      <c r="D9" s="227"/>
      <c r="E9" s="52" t="s">
        <v>685</v>
      </c>
      <c r="F9" s="52" t="s">
        <v>452</v>
      </c>
      <c r="G9" s="52">
        <v>311</v>
      </c>
      <c r="H9" s="52" t="s">
        <v>28</v>
      </c>
      <c r="I9" s="52">
        <v>758</v>
      </c>
      <c r="J9" s="52" t="s">
        <v>18</v>
      </c>
      <c r="K9" s="52"/>
      <c r="L9" s="52"/>
      <c r="M9" s="52">
        <v>244</v>
      </c>
      <c r="N9" s="52">
        <v>376</v>
      </c>
      <c r="O9" s="52" t="s">
        <v>28</v>
      </c>
      <c r="P9" s="52">
        <v>758</v>
      </c>
      <c r="Q9" s="52" t="s">
        <v>18</v>
      </c>
      <c r="R9" s="52" t="s">
        <v>686</v>
      </c>
      <c r="S9" s="95" t="s">
        <v>1249</v>
      </c>
      <c r="T9" s="52" t="s">
        <v>1643</v>
      </c>
      <c r="U9" s="132"/>
      <c r="V9" s="259"/>
      <c r="W9" s="259"/>
      <c r="X9" s="259"/>
      <c r="Y9" s="165" t="s">
        <v>1696</v>
      </c>
    </row>
    <row r="10" spans="1:25" ht="15" customHeight="1" thickBot="1" x14ac:dyDescent="0.3">
      <c r="A10" s="219" t="s">
        <v>1354</v>
      </c>
      <c r="B10" s="220"/>
      <c r="C10" s="219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20"/>
      <c r="V10" s="195">
        <f>SUM(V3:V9)</f>
        <v>788335.27999999991</v>
      </c>
      <c r="W10" s="195">
        <f>SUM(W3:W9)</f>
        <v>118417.09</v>
      </c>
      <c r="X10" s="195">
        <f>SUM(X3:X9)</f>
        <v>669918.19000000006</v>
      </c>
      <c r="Y10" s="4"/>
    </row>
    <row r="11" spans="1:25" x14ac:dyDescent="0.25">
      <c r="T11" s="102"/>
      <c r="X11" s="79"/>
    </row>
    <row r="12" spans="1:25" x14ac:dyDescent="0.25">
      <c r="T12" s="102"/>
    </row>
    <row r="13" spans="1:25" x14ac:dyDescent="0.25">
      <c r="T13" s="102"/>
    </row>
    <row r="14" spans="1:25" x14ac:dyDescent="0.25">
      <c r="T14" s="102"/>
    </row>
    <row r="15" spans="1:25" x14ac:dyDescent="0.25">
      <c r="T15" s="102"/>
    </row>
    <row r="16" spans="1:25" x14ac:dyDescent="0.25">
      <c r="T16" s="102"/>
    </row>
    <row r="17" spans="20:20" x14ac:dyDescent="0.25">
      <c r="T17" s="102"/>
    </row>
    <row r="18" spans="20:20" x14ac:dyDescent="0.25">
      <c r="T18" s="102"/>
    </row>
    <row r="19" spans="20:20" x14ac:dyDescent="0.25">
      <c r="T19" s="102"/>
    </row>
    <row r="20" spans="20:20" x14ac:dyDescent="0.25">
      <c r="T20" s="102"/>
    </row>
    <row r="21" spans="20:20" x14ac:dyDescent="0.25">
      <c r="T21" s="102"/>
    </row>
    <row r="22" spans="20:20" x14ac:dyDescent="0.25">
      <c r="T22" s="102"/>
    </row>
    <row r="23" spans="20:20" x14ac:dyDescent="0.25">
      <c r="T23" s="102"/>
    </row>
    <row r="24" spans="20:20" x14ac:dyDescent="0.25">
      <c r="T24" s="102"/>
    </row>
    <row r="25" spans="20:20" x14ac:dyDescent="0.25">
      <c r="T25" s="102"/>
    </row>
    <row r="26" spans="20:20" x14ac:dyDescent="0.25">
      <c r="T26" s="102"/>
    </row>
    <row r="27" spans="20:20" x14ac:dyDescent="0.25">
      <c r="T27" s="102"/>
    </row>
    <row r="28" spans="20:20" x14ac:dyDescent="0.25">
      <c r="T28" s="102"/>
    </row>
    <row r="29" spans="20:20" x14ac:dyDescent="0.25">
      <c r="T29" s="102"/>
    </row>
    <row r="30" spans="20:20" x14ac:dyDescent="0.25">
      <c r="T30" s="102"/>
    </row>
    <row r="31" spans="20:20" x14ac:dyDescent="0.25">
      <c r="T31" s="102"/>
    </row>
    <row r="32" spans="20:20" x14ac:dyDescent="0.25">
      <c r="T32" s="102"/>
    </row>
    <row r="34" spans="20:20" x14ac:dyDescent="0.25">
      <c r="T34" s="102"/>
    </row>
    <row r="35" spans="20:20" x14ac:dyDescent="0.25">
      <c r="T35" s="102"/>
    </row>
    <row r="36" spans="20:20" x14ac:dyDescent="0.25">
      <c r="T36" s="102"/>
    </row>
    <row r="37" spans="20:20" x14ac:dyDescent="0.25">
      <c r="T37" s="102"/>
    </row>
    <row r="38" spans="20:20" x14ac:dyDescent="0.25">
      <c r="T38" s="102"/>
    </row>
    <row r="39" spans="20:20" x14ac:dyDescent="0.25">
      <c r="T39" s="102"/>
    </row>
    <row r="40" spans="20:20" x14ac:dyDescent="0.25">
      <c r="T40" s="102"/>
    </row>
    <row r="41" spans="20:20" x14ac:dyDescent="0.25">
      <c r="T41" s="102"/>
    </row>
    <row r="42" spans="20:20" x14ac:dyDescent="0.25">
      <c r="T42" s="102"/>
    </row>
    <row r="43" spans="20:20" x14ac:dyDescent="0.25">
      <c r="T43" s="102"/>
    </row>
    <row r="44" spans="20:20" x14ac:dyDescent="0.25">
      <c r="T44" s="102"/>
    </row>
    <row r="45" spans="20:20" x14ac:dyDescent="0.25">
      <c r="T45" s="102"/>
    </row>
    <row r="46" spans="20:20" x14ac:dyDescent="0.25">
      <c r="T46" s="102"/>
    </row>
    <row r="47" spans="20:20" x14ac:dyDescent="0.25">
      <c r="T47" s="102"/>
    </row>
    <row r="48" spans="20:20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  <row r="268" spans="20:20" x14ac:dyDescent="0.25">
      <c r="T268" s="102"/>
    </row>
  </sheetData>
  <mergeCells count="15">
    <mergeCell ref="W8:W9"/>
    <mergeCell ref="X8:X9"/>
    <mergeCell ref="A3:A4"/>
    <mergeCell ref="A5:A6"/>
    <mergeCell ref="A7:A9"/>
    <mergeCell ref="A10:B10"/>
    <mergeCell ref="C10:U10"/>
    <mergeCell ref="C8:C9"/>
    <mergeCell ref="D8:D9"/>
    <mergeCell ref="V8:V9"/>
    <mergeCell ref="F1:I1"/>
    <mergeCell ref="M1:P1"/>
    <mergeCell ref="A1:E1"/>
    <mergeCell ref="J1:L1"/>
    <mergeCell ref="Q1:Y1"/>
  </mergeCells>
  <pageMargins left="0.7" right="0.7" top="0.75" bottom="0.75" header="0.3" footer="0.3"/>
  <pageSetup paperSize="9" scale="37" fitToHeight="0" orientation="landscape" horizontalDpi="4294967293" r:id="rId1"/>
  <headerFooter>
    <oddHeader>&amp;A</oddHeader>
    <oddFooter>Stranica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C24C-13C2-4F45-8437-3A22A1A12649}">
  <sheetPr>
    <pageSetUpPr fitToPage="1"/>
  </sheetPr>
  <dimension ref="A1:Y269"/>
  <sheetViews>
    <sheetView view="pageBreakPreview" topLeftCell="B1" zoomScale="60" zoomScaleNormal="80" workbookViewId="0">
      <selection activeCell="W8" sqref="W1:W1048576"/>
    </sheetView>
  </sheetViews>
  <sheetFormatPr defaultRowHeight="15" x14ac:dyDescent="0.25"/>
  <cols>
    <col min="1" max="1" width="14" customWidth="1"/>
    <col min="2" max="4" width="23.7109375" customWidth="1"/>
    <col min="5" max="5" width="13.85546875" customWidth="1"/>
    <col min="8" max="8" width="12.42578125" customWidth="1"/>
    <col min="10" max="11" width="12.42578125" customWidth="1"/>
    <col min="15" max="15" width="12.42578125" customWidth="1"/>
    <col min="17" max="18" width="12.42578125" customWidth="1"/>
    <col min="19" max="19" width="11.7109375" customWidth="1"/>
    <col min="20" max="20" width="22.140625" style="3" customWidth="1"/>
    <col min="21" max="21" width="23.7109375" customWidth="1"/>
    <col min="22" max="22" width="14.42578125" style="81" customWidth="1"/>
    <col min="23" max="23" width="14.5703125" style="81" customWidth="1"/>
    <col min="24" max="24" width="15.42578125" style="81" customWidth="1"/>
    <col min="25" max="25" width="12.42578125" customWidth="1"/>
  </cols>
  <sheetData>
    <row r="1" spans="1:25" ht="15.75" thickBot="1" x14ac:dyDescent="0.3">
      <c r="A1" s="272" t="s">
        <v>1344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15.75" thickBot="1" x14ac:dyDescent="0.3">
      <c r="A2" s="20"/>
      <c r="B2" s="21"/>
      <c r="C2" s="21"/>
      <c r="D2" s="21"/>
      <c r="E2" s="21"/>
      <c r="F2" s="269" t="s">
        <v>586</v>
      </c>
      <c r="G2" s="270"/>
      <c r="H2" s="270"/>
      <c r="I2" s="271"/>
      <c r="J2" s="21"/>
      <c r="K2" s="21"/>
      <c r="L2" s="21"/>
      <c r="M2" s="269" t="s">
        <v>587</v>
      </c>
      <c r="N2" s="270"/>
      <c r="O2" s="270"/>
      <c r="P2" s="271"/>
      <c r="Q2" s="21"/>
      <c r="R2" s="21"/>
      <c r="S2" s="21"/>
      <c r="T2" s="45"/>
      <c r="U2" s="21"/>
      <c r="V2" s="80"/>
      <c r="W2" s="80"/>
      <c r="X2" s="80"/>
      <c r="Y2" s="22"/>
    </row>
    <row r="3" spans="1:25" ht="86.25" thickBot="1" x14ac:dyDescent="0.3">
      <c r="A3" s="18" t="s">
        <v>1</v>
      </c>
      <c r="B3" s="18" t="s">
        <v>39</v>
      </c>
      <c r="C3" s="18" t="s">
        <v>1462</v>
      </c>
      <c r="D3" s="18" t="s">
        <v>1359</v>
      </c>
      <c r="E3" s="18" t="s">
        <v>40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543</v>
      </c>
      <c r="O3" s="18" t="s">
        <v>4</v>
      </c>
      <c r="P3" s="18" t="s">
        <v>5</v>
      </c>
      <c r="Q3" s="18" t="s">
        <v>10</v>
      </c>
      <c r="R3" s="18" t="s">
        <v>11</v>
      </c>
      <c r="S3" s="19" t="s">
        <v>12</v>
      </c>
      <c r="T3" s="45" t="s">
        <v>1642</v>
      </c>
      <c r="U3" s="29" t="s">
        <v>13</v>
      </c>
      <c r="V3" s="63" t="s">
        <v>1330</v>
      </c>
      <c r="W3" s="63" t="s">
        <v>1331</v>
      </c>
      <c r="X3" s="63" t="s">
        <v>1339</v>
      </c>
      <c r="Y3" s="18" t="s">
        <v>15</v>
      </c>
    </row>
    <row r="4" spans="1:25" ht="161.44999999999999" customHeight="1" thickBot="1" x14ac:dyDescent="0.3">
      <c r="A4" s="4" t="s">
        <v>41</v>
      </c>
      <c r="B4" s="4" t="s">
        <v>730</v>
      </c>
      <c r="C4" s="266" t="s">
        <v>1482</v>
      </c>
      <c r="D4" s="266" t="s">
        <v>1483</v>
      </c>
      <c r="E4" s="4" t="s">
        <v>731</v>
      </c>
      <c r="F4" s="4">
        <v>2151</v>
      </c>
      <c r="G4" s="4">
        <v>3370</v>
      </c>
      <c r="H4" s="4" t="s">
        <v>24</v>
      </c>
      <c r="I4" s="4"/>
      <c r="J4" s="4" t="s">
        <v>732</v>
      </c>
      <c r="K4" s="4"/>
      <c r="L4" s="4"/>
      <c r="M4" s="4" t="s">
        <v>733</v>
      </c>
      <c r="N4" s="4">
        <v>2430</v>
      </c>
      <c r="O4" s="4" t="s">
        <v>24</v>
      </c>
      <c r="P4" s="4"/>
      <c r="Q4" s="4" t="s">
        <v>732</v>
      </c>
      <c r="R4" s="4" t="s">
        <v>824</v>
      </c>
      <c r="S4" s="6" t="s">
        <v>1067</v>
      </c>
      <c r="T4" s="52"/>
      <c r="U4" s="54"/>
      <c r="V4" s="217">
        <v>22496.52</v>
      </c>
      <c r="W4" s="217">
        <v>0</v>
      </c>
      <c r="X4" s="217">
        <v>22496.52</v>
      </c>
      <c r="Y4" s="4" t="s">
        <v>1345</v>
      </c>
    </row>
    <row r="5" spans="1:25" ht="166.9" customHeight="1" thickBot="1" x14ac:dyDescent="0.3">
      <c r="A5" s="4" t="s">
        <v>45</v>
      </c>
      <c r="B5" s="4" t="s">
        <v>730</v>
      </c>
      <c r="C5" s="267"/>
      <c r="D5" s="267"/>
      <c r="E5" s="4" t="s">
        <v>731</v>
      </c>
      <c r="F5" s="4">
        <v>2153</v>
      </c>
      <c r="G5" s="4">
        <v>3370</v>
      </c>
      <c r="H5" s="4" t="s">
        <v>24</v>
      </c>
      <c r="I5" s="4"/>
      <c r="J5" s="4" t="s">
        <v>732</v>
      </c>
      <c r="K5" s="4"/>
      <c r="L5" s="4"/>
      <c r="M5" s="4" t="s">
        <v>735</v>
      </c>
      <c r="N5" s="4">
        <v>2430</v>
      </c>
      <c r="O5" s="4" t="s">
        <v>24</v>
      </c>
      <c r="P5" s="4"/>
      <c r="Q5" s="4" t="s">
        <v>732</v>
      </c>
      <c r="R5" s="4" t="s">
        <v>681</v>
      </c>
      <c r="S5" s="6" t="s">
        <v>1067</v>
      </c>
      <c r="T5" s="52"/>
      <c r="U5" s="54"/>
      <c r="V5" s="218"/>
      <c r="W5" s="218"/>
      <c r="X5" s="257"/>
      <c r="Y5" s="4" t="s">
        <v>1345</v>
      </c>
    </row>
    <row r="6" spans="1:25" ht="171.6" customHeight="1" thickBot="1" x14ac:dyDescent="0.3">
      <c r="A6" s="4" t="s">
        <v>46</v>
      </c>
      <c r="B6" s="4" t="s">
        <v>730</v>
      </c>
      <c r="C6" s="88" t="s">
        <v>1481</v>
      </c>
      <c r="D6" s="266" t="s">
        <v>1484</v>
      </c>
      <c r="E6" s="4" t="s">
        <v>731</v>
      </c>
      <c r="F6" s="4" t="s">
        <v>743</v>
      </c>
      <c r="G6" s="4">
        <v>817</v>
      </c>
      <c r="H6" s="4" t="s">
        <v>38</v>
      </c>
      <c r="I6" s="4"/>
      <c r="J6" s="4" t="s">
        <v>732</v>
      </c>
      <c r="K6" s="4"/>
      <c r="L6" s="4"/>
      <c r="M6" s="4">
        <v>1586</v>
      </c>
      <c r="N6" s="4">
        <v>787</v>
      </c>
      <c r="O6" s="4" t="s">
        <v>38</v>
      </c>
      <c r="P6" s="4"/>
      <c r="Q6" s="4" t="s">
        <v>732</v>
      </c>
      <c r="R6" s="4" t="s">
        <v>38</v>
      </c>
      <c r="S6" s="6" t="s">
        <v>1067</v>
      </c>
      <c r="T6" s="98"/>
      <c r="U6" s="54"/>
      <c r="V6" s="112">
        <v>1353.77</v>
      </c>
      <c r="W6" s="112">
        <v>1245.47</v>
      </c>
      <c r="X6" s="112">
        <v>108.3</v>
      </c>
      <c r="Y6" s="4" t="s">
        <v>1345</v>
      </c>
    </row>
    <row r="7" spans="1:25" ht="171.6" customHeight="1" thickBot="1" x14ac:dyDescent="0.3">
      <c r="A7" s="4" t="s">
        <v>48</v>
      </c>
      <c r="B7" s="4" t="s">
        <v>730</v>
      </c>
      <c r="C7" s="88" t="s">
        <v>1480</v>
      </c>
      <c r="D7" s="268"/>
      <c r="E7" s="4" t="s">
        <v>731</v>
      </c>
      <c r="F7" s="4" t="s">
        <v>743</v>
      </c>
      <c r="G7" s="4">
        <v>817</v>
      </c>
      <c r="H7" s="4" t="s">
        <v>38</v>
      </c>
      <c r="I7" s="4"/>
      <c r="J7" s="4" t="s">
        <v>732</v>
      </c>
      <c r="K7" s="4"/>
      <c r="L7" s="4"/>
      <c r="M7" s="4">
        <v>1586</v>
      </c>
      <c r="N7" s="4">
        <v>787</v>
      </c>
      <c r="O7" s="4" t="s">
        <v>38</v>
      </c>
      <c r="P7" s="4"/>
      <c r="Q7" s="4" t="s">
        <v>732</v>
      </c>
      <c r="R7" s="4" t="s">
        <v>38</v>
      </c>
      <c r="S7" s="6" t="s">
        <v>1067</v>
      </c>
      <c r="T7" s="52"/>
      <c r="U7" s="54"/>
      <c r="V7" s="112">
        <v>2356.36</v>
      </c>
      <c r="W7" s="112">
        <v>2356.36</v>
      </c>
      <c r="X7" s="112">
        <v>0</v>
      </c>
      <c r="Y7" s="4" t="s">
        <v>1345</v>
      </c>
    </row>
    <row r="8" spans="1:25" ht="174.6" customHeight="1" thickBot="1" x14ac:dyDescent="0.3">
      <c r="A8" s="4" t="s">
        <v>50</v>
      </c>
      <c r="B8" s="4" t="s">
        <v>730</v>
      </c>
      <c r="C8" s="266" t="s">
        <v>1479</v>
      </c>
      <c r="D8" s="268"/>
      <c r="E8" s="4" t="s">
        <v>731</v>
      </c>
      <c r="F8" s="4" t="s">
        <v>743</v>
      </c>
      <c r="G8" s="4">
        <v>817</v>
      </c>
      <c r="H8" s="4" t="s">
        <v>38</v>
      </c>
      <c r="I8" s="4"/>
      <c r="J8" s="4" t="s">
        <v>732</v>
      </c>
      <c r="K8" s="4"/>
      <c r="L8" s="4"/>
      <c r="M8" s="4">
        <v>1586</v>
      </c>
      <c r="N8" s="4">
        <v>787</v>
      </c>
      <c r="O8" s="4" t="s">
        <v>38</v>
      </c>
      <c r="P8" s="4"/>
      <c r="Q8" s="4" t="s">
        <v>732</v>
      </c>
      <c r="R8" s="4" t="s">
        <v>38</v>
      </c>
      <c r="S8" s="6" t="s">
        <v>1067</v>
      </c>
      <c r="T8" s="52"/>
      <c r="U8" s="54"/>
      <c r="V8" s="217">
        <v>2806.75</v>
      </c>
      <c r="W8" s="217">
        <v>2806.75</v>
      </c>
      <c r="X8" s="217">
        <v>0</v>
      </c>
      <c r="Y8" s="4" t="s">
        <v>1345</v>
      </c>
    </row>
    <row r="9" spans="1:25" ht="198.6" customHeight="1" thickBot="1" x14ac:dyDescent="0.3">
      <c r="A9" s="4" t="s">
        <v>53</v>
      </c>
      <c r="B9" s="4" t="s">
        <v>730</v>
      </c>
      <c r="C9" s="268"/>
      <c r="D9" s="268"/>
      <c r="E9" s="4" t="s">
        <v>727</v>
      </c>
      <c r="F9" s="4" t="s">
        <v>739</v>
      </c>
      <c r="G9" s="4">
        <v>308</v>
      </c>
      <c r="H9" s="4" t="s">
        <v>28</v>
      </c>
      <c r="I9" s="4"/>
      <c r="J9" s="4" t="s">
        <v>740</v>
      </c>
      <c r="K9" s="4"/>
      <c r="L9" s="4"/>
      <c r="M9" s="4" t="s">
        <v>741</v>
      </c>
      <c r="N9" s="4">
        <v>308</v>
      </c>
      <c r="O9" s="4" t="s">
        <v>28</v>
      </c>
      <c r="P9" s="4"/>
      <c r="Q9" s="4" t="s">
        <v>740</v>
      </c>
      <c r="R9" s="4" t="s">
        <v>28</v>
      </c>
      <c r="S9" s="6" t="s">
        <v>727</v>
      </c>
      <c r="T9" s="52"/>
      <c r="U9" s="54"/>
      <c r="V9" s="257"/>
      <c r="W9" s="257"/>
      <c r="X9" s="257"/>
      <c r="Y9" s="4" t="s">
        <v>1345</v>
      </c>
    </row>
    <row r="10" spans="1:25" ht="105.75" customHeight="1" thickBot="1" x14ac:dyDescent="0.3">
      <c r="A10" s="6" t="s">
        <v>55</v>
      </c>
      <c r="B10" s="4" t="s">
        <v>730</v>
      </c>
      <c r="C10" s="267"/>
      <c r="D10" s="267"/>
      <c r="E10" s="219" t="s">
        <v>1529</v>
      </c>
      <c r="F10" s="237"/>
      <c r="G10" s="237"/>
      <c r="H10" s="237"/>
      <c r="I10" s="237"/>
      <c r="J10" s="220"/>
      <c r="K10" s="4"/>
      <c r="L10" s="4"/>
      <c r="M10" s="4">
        <v>953</v>
      </c>
      <c r="N10" s="4">
        <v>262</v>
      </c>
      <c r="O10" s="4" t="s">
        <v>22</v>
      </c>
      <c r="P10" s="4"/>
      <c r="Q10" s="4" t="s">
        <v>1676</v>
      </c>
      <c r="R10" s="4" t="s">
        <v>22</v>
      </c>
      <c r="S10" s="4" t="s">
        <v>727</v>
      </c>
      <c r="T10" s="52"/>
      <c r="U10" s="4"/>
      <c r="V10" s="218"/>
      <c r="W10" s="218"/>
      <c r="X10" s="218"/>
      <c r="Y10" s="4"/>
    </row>
    <row r="11" spans="1:25" s="1" customFormat="1" ht="15.75" thickBot="1" x14ac:dyDescent="0.3">
      <c r="A11" s="263" t="s">
        <v>1352</v>
      </c>
      <c r="B11" s="264"/>
      <c r="C11" s="263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4"/>
      <c r="V11" s="196">
        <f>SUM(V4:V9)</f>
        <v>29013.4</v>
      </c>
      <c r="W11" s="196">
        <f>SUM(W4:W9)</f>
        <v>6408.58</v>
      </c>
      <c r="X11" s="196">
        <f>SUM(X4:X9)</f>
        <v>22604.82</v>
      </c>
      <c r="Y11" s="87"/>
    </row>
    <row r="12" spans="1:25" x14ac:dyDescent="0.25">
      <c r="T12" s="102"/>
    </row>
    <row r="13" spans="1:25" x14ac:dyDescent="0.25">
      <c r="T13" s="102"/>
    </row>
    <row r="14" spans="1:25" x14ac:dyDescent="0.25">
      <c r="T14" s="102"/>
    </row>
    <row r="15" spans="1:25" x14ac:dyDescent="0.25">
      <c r="T15" s="102"/>
    </row>
    <row r="16" spans="1:25" x14ac:dyDescent="0.25">
      <c r="T16" s="102"/>
    </row>
    <row r="17" spans="20:20" x14ac:dyDescent="0.25">
      <c r="T17" s="102"/>
    </row>
    <row r="18" spans="20:20" x14ac:dyDescent="0.25">
      <c r="T18" s="102"/>
    </row>
    <row r="19" spans="20:20" x14ac:dyDescent="0.25">
      <c r="T19" s="102"/>
    </row>
    <row r="20" spans="20:20" x14ac:dyDescent="0.25">
      <c r="T20" s="102"/>
    </row>
    <row r="21" spans="20:20" x14ac:dyDescent="0.25">
      <c r="T21" s="102"/>
    </row>
    <row r="22" spans="20:20" x14ac:dyDescent="0.25">
      <c r="T22" s="102"/>
    </row>
    <row r="23" spans="20:20" x14ac:dyDescent="0.25">
      <c r="T23" s="102"/>
    </row>
    <row r="24" spans="20:20" x14ac:dyDescent="0.25">
      <c r="T24" s="102"/>
    </row>
    <row r="25" spans="20:20" x14ac:dyDescent="0.25">
      <c r="T25" s="102"/>
    </row>
    <row r="26" spans="20:20" x14ac:dyDescent="0.25">
      <c r="T26" s="102"/>
    </row>
    <row r="27" spans="20:20" x14ac:dyDescent="0.25">
      <c r="T27" s="102"/>
    </row>
    <row r="28" spans="20:20" x14ac:dyDescent="0.25">
      <c r="T28" s="102"/>
    </row>
    <row r="29" spans="20:20" x14ac:dyDescent="0.25">
      <c r="T29" s="102"/>
    </row>
    <row r="30" spans="20:20" x14ac:dyDescent="0.25">
      <c r="T30" s="102"/>
    </row>
    <row r="31" spans="20:20" x14ac:dyDescent="0.25">
      <c r="T31" s="102"/>
    </row>
    <row r="32" spans="20:20" x14ac:dyDescent="0.25">
      <c r="T32" s="102"/>
    </row>
    <row r="33" spans="20:20" x14ac:dyDescent="0.25">
      <c r="T33" s="102"/>
    </row>
    <row r="35" spans="20:20" x14ac:dyDescent="0.25">
      <c r="T35" s="102"/>
    </row>
    <row r="36" spans="20:20" x14ac:dyDescent="0.25">
      <c r="T36" s="102"/>
    </row>
    <row r="37" spans="20:20" x14ac:dyDescent="0.25">
      <c r="T37" s="102"/>
    </row>
    <row r="38" spans="20:20" x14ac:dyDescent="0.25">
      <c r="T38" s="102"/>
    </row>
    <row r="39" spans="20:20" x14ac:dyDescent="0.25">
      <c r="T39" s="102"/>
    </row>
    <row r="40" spans="20:20" x14ac:dyDescent="0.25">
      <c r="T40" s="102"/>
    </row>
    <row r="41" spans="20:20" x14ac:dyDescent="0.25">
      <c r="T41" s="102"/>
    </row>
    <row r="42" spans="20:20" x14ac:dyDescent="0.25">
      <c r="T42" s="102"/>
    </row>
    <row r="43" spans="20:20" x14ac:dyDescent="0.25">
      <c r="T43" s="102"/>
    </row>
    <row r="44" spans="20:20" x14ac:dyDescent="0.25">
      <c r="T44" s="102"/>
    </row>
    <row r="45" spans="20:20" x14ac:dyDescent="0.25">
      <c r="T45" s="102"/>
    </row>
    <row r="46" spans="20:20" x14ac:dyDescent="0.25">
      <c r="T46" s="102"/>
    </row>
    <row r="47" spans="20:20" x14ac:dyDescent="0.25">
      <c r="T47" s="102"/>
    </row>
    <row r="48" spans="20:20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  <row r="268" spans="20:20" x14ac:dyDescent="0.25">
      <c r="T268" s="102"/>
    </row>
    <row r="269" spans="20:20" x14ac:dyDescent="0.25">
      <c r="T269" s="102"/>
    </row>
  </sheetData>
  <mergeCells count="16">
    <mergeCell ref="F2:I2"/>
    <mergeCell ref="M2:P2"/>
    <mergeCell ref="A1:Y1"/>
    <mergeCell ref="V4:V5"/>
    <mergeCell ref="W4:W5"/>
    <mergeCell ref="X4:X5"/>
    <mergeCell ref="W8:W10"/>
    <mergeCell ref="X8:X10"/>
    <mergeCell ref="C8:C10"/>
    <mergeCell ref="D6:D10"/>
    <mergeCell ref="E10:J10"/>
    <mergeCell ref="A11:B11"/>
    <mergeCell ref="C11:U11"/>
    <mergeCell ref="C4:C5"/>
    <mergeCell ref="D4:D5"/>
    <mergeCell ref="V8:V10"/>
  </mergeCells>
  <phoneticPr fontId="7" type="noConversion"/>
  <pageMargins left="0.7" right="0.7" top="0.75" bottom="0.75" header="0.3" footer="0.3"/>
  <pageSetup paperSize="9" scale="37" fitToHeight="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267"/>
  <sheetViews>
    <sheetView zoomScale="60" zoomScaleNormal="60" workbookViewId="0">
      <pane xSplit="24" ySplit="2" topLeftCell="Y3" activePane="bottomRight" state="frozen"/>
      <selection pane="topRight" activeCell="U1" sqref="U1"/>
      <selection pane="bottomLeft" activeCell="A3" sqref="A3"/>
      <selection pane="bottomRight" activeCell="U27" sqref="J21:U27"/>
    </sheetView>
  </sheetViews>
  <sheetFormatPr defaultColWidth="8.85546875" defaultRowHeight="15" x14ac:dyDescent="0.25"/>
  <cols>
    <col min="1" max="1" width="14" style="3" customWidth="1"/>
    <col min="2" max="4" width="23.7109375" style="3" customWidth="1"/>
    <col min="5" max="5" width="13.85546875" style="3" customWidth="1"/>
    <col min="6" max="7" width="8.85546875" style="3"/>
    <col min="8" max="8" width="12.42578125" style="3" customWidth="1"/>
    <col min="9" max="9" width="8.85546875" style="3"/>
    <col min="10" max="11" width="12.42578125" style="3" customWidth="1"/>
    <col min="12" max="14" width="8.85546875" style="3"/>
    <col min="15" max="15" width="12.42578125" style="3" customWidth="1"/>
    <col min="16" max="16" width="8.85546875" style="3"/>
    <col min="17" max="18" width="12.42578125" style="3" customWidth="1"/>
    <col min="19" max="19" width="11.7109375" style="3" customWidth="1"/>
    <col min="20" max="20" width="22.140625" style="3" customWidth="1"/>
    <col min="21" max="21" width="23.7109375" style="3" customWidth="1"/>
    <col min="22" max="22" width="14.28515625" style="3" customWidth="1"/>
    <col min="23" max="23" width="23.85546875" style="3" customWidth="1"/>
    <col min="24" max="24" width="19.85546875" style="73" customWidth="1"/>
    <col min="25" max="25" width="16.7109375" style="73" customWidth="1"/>
    <col min="26" max="26" width="21" style="73" customWidth="1"/>
    <col min="27" max="27" width="12.42578125" style="3" customWidth="1"/>
    <col min="28" max="16384" width="8.85546875" style="3"/>
  </cols>
  <sheetData>
    <row r="1" spans="1:28" ht="15.75" thickBot="1" x14ac:dyDescent="0.3">
      <c r="A1" s="208"/>
      <c r="B1" s="209"/>
      <c r="C1" s="209"/>
      <c r="D1" s="209"/>
      <c r="E1" s="210"/>
      <c r="F1" s="221" t="s">
        <v>586</v>
      </c>
      <c r="G1" s="221"/>
      <c r="H1" s="221"/>
      <c r="I1" s="221"/>
      <c r="J1" s="208"/>
      <c r="K1" s="209"/>
      <c r="L1" s="210"/>
      <c r="M1" s="221" t="s">
        <v>587</v>
      </c>
      <c r="N1" s="221"/>
      <c r="O1" s="221"/>
      <c r="P1" s="221"/>
      <c r="Q1" s="208"/>
      <c r="R1" s="209"/>
      <c r="S1" s="209"/>
      <c r="T1" s="209"/>
      <c r="U1" s="209"/>
      <c r="V1" s="209"/>
      <c r="W1" s="209"/>
      <c r="X1" s="209"/>
      <c r="Y1" s="209"/>
      <c r="Z1" s="209"/>
      <c r="AA1" s="210"/>
    </row>
    <row r="2" spans="1:28" ht="86.25" thickBot="1" x14ac:dyDescent="0.3">
      <c r="A2" s="18" t="s">
        <v>1</v>
      </c>
      <c r="B2" s="18" t="s">
        <v>39</v>
      </c>
      <c r="C2" s="18" t="s">
        <v>1358</v>
      </c>
      <c r="D2" s="18" t="s">
        <v>1359</v>
      </c>
      <c r="E2" s="18" t="s">
        <v>40</v>
      </c>
      <c r="F2" s="18" t="s">
        <v>1276</v>
      </c>
      <c r="G2" s="18" t="s">
        <v>588</v>
      </c>
      <c r="H2" s="18" t="s">
        <v>4</v>
      </c>
      <c r="I2" s="18" t="s">
        <v>889</v>
      </c>
      <c r="J2" s="18" t="s">
        <v>6</v>
      </c>
      <c r="K2" s="18" t="s">
        <v>589</v>
      </c>
      <c r="L2" s="18" t="s">
        <v>8</v>
      </c>
      <c r="M2" s="18" t="s">
        <v>590</v>
      </c>
      <c r="N2" s="18" t="s">
        <v>591</v>
      </c>
      <c r="O2" s="18" t="s">
        <v>4</v>
      </c>
      <c r="P2" s="18" t="s">
        <v>889</v>
      </c>
      <c r="Q2" s="18" t="s">
        <v>10</v>
      </c>
      <c r="R2" s="18" t="s">
        <v>11</v>
      </c>
      <c r="S2" s="19" t="s">
        <v>12</v>
      </c>
      <c r="T2" s="45" t="s">
        <v>1642</v>
      </c>
      <c r="U2" s="29" t="s">
        <v>13</v>
      </c>
      <c r="V2" s="18" t="s">
        <v>1051</v>
      </c>
      <c r="W2" s="18" t="s">
        <v>1052</v>
      </c>
      <c r="X2" s="63" t="s">
        <v>1340</v>
      </c>
      <c r="Y2" s="63" t="s">
        <v>1341</v>
      </c>
      <c r="Z2" s="63" t="s">
        <v>1339</v>
      </c>
      <c r="AA2" s="18" t="s">
        <v>15</v>
      </c>
    </row>
    <row r="3" spans="1:28" ht="120" thickBot="1" x14ac:dyDescent="0.3">
      <c r="A3" s="100">
        <v>1</v>
      </c>
      <c r="B3" s="101" t="s">
        <v>687</v>
      </c>
      <c r="C3" s="101">
        <v>1000228</v>
      </c>
      <c r="D3" s="101" t="s">
        <v>1368</v>
      </c>
      <c r="E3" s="101" t="s">
        <v>897</v>
      </c>
      <c r="F3" s="101">
        <v>4105</v>
      </c>
      <c r="G3" s="101">
        <v>5744</v>
      </c>
      <c r="H3" s="101" t="s">
        <v>16</v>
      </c>
      <c r="I3" s="101">
        <v>673</v>
      </c>
      <c r="J3" s="101" t="s">
        <v>18</v>
      </c>
      <c r="K3" s="101"/>
      <c r="L3" s="101"/>
      <c r="M3" s="101">
        <v>4105</v>
      </c>
      <c r="N3" s="101">
        <v>5744</v>
      </c>
      <c r="O3" s="101" t="s">
        <v>16</v>
      </c>
      <c r="P3" s="101">
        <v>673</v>
      </c>
      <c r="Q3" s="101" t="s">
        <v>18</v>
      </c>
      <c r="R3" s="101" t="s">
        <v>1223</v>
      </c>
      <c r="S3" s="141" t="s">
        <v>1278</v>
      </c>
      <c r="T3" s="150" t="s">
        <v>1643</v>
      </c>
      <c r="U3" s="153"/>
      <c r="V3" s="113"/>
      <c r="W3" s="113"/>
      <c r="X3" s="82">
        <v>6336.19</v>
      </c>
      <c r="Y3" s="82">
        <v>0</v>
      </c>
      <c r="Z3" s="82">
        <v>6336.19</v>
      </c>
      <c r="AA3" s="163" t="s">
        <v>1714</v>
      </c>
      <c r="AB3" s="102"/>
    </row>
    <row r="4" spans="1:28" ht="126" customHeight="1" thickBot="1" x14ac:dyDescent="0.3">
      <c r="A4" s="279">
        <v>2</v>
      </c>
      <c r="B4" s="100" t="s">
        <v>689</v>
      </c>
      <c r="C4" s="100">
        <v>1000266</v>
      </c>
      <c r="D4" s="100" t="s">
        <v>1440</v>
      </c>
      <c r="E4" s="101" t="s">
        <v>1436</v>
      </c>
      <c r="F4" s="101" t="s">
        <v>432</v>
      </c>
      <c r="G4" s="101">
        <v>5885</v>
      </c>
      <c r="H4" s="101" t="s">
        <v>16</v>
      </c>
      <c r="I4" s="101">
        <v>709</v>
      </c>
      <c r="J4" s="101" t="s">
        <v>18</v>
      </c>
      <c r="K4" s="101"/>
      <c r="L4" s="101"/>
      <c r="M4" s="101" t="s">
        <v>432</v>
      </c>
      <c r="N4" s="101">
        <v>5885</v>
      </c>
      <c r="O4" s="101" t="s">
        <v>16</v>
      </c>
      <c r="P4" s="101">
        <v>709</v>
      </c>
      <c r="Q4" s="101" t="s">
        <v>18</v>
      </c>
      <c r="R4" s="101" t="s">
        <v>688</v>
      </c>
      <c r="S4" s="141" t="s">
        <v>1076</v>
      </c>
      <c r="T4" s="52" t="s">
        <v>1643</v>
      </c>
      <c r="U4" s="142"/>
      <c r="V4" s="101"/>
      <c r="W4" s="101"/>
      <c r="X4" s="82">
        <v>73835.7</v>
      </c>
      <c r="Y4" s="82">
        <v>922.95</v>
      </c>
      <c r="Z4" s="82">
        <f>X4-Y4</f>
        <v>72912.75</v>
      </c>
      <c r="AA4" s="165" t="s">
        <v>1711</v>
      </c>
      <c r="AB4" s="102"/>
    </row>
    <row r="5" spans="1:28" ht="126" customHeight="1" thickBot="1" x14ac:dyDescent="0.3">
      <c r="A5" s="280"/>
      <c r="B5" s="100" t="s">
        <v>1433</v>
      </c>
      <c r="C5" s="100">
        <v>100077</v>
      </c>
      <c r="D5" s="100" t="s">
        <v>1434</v>
      </c>
      <c r="E5" s="101" t="s">
        <v>1435</v>
      </c>
      <c r="F5" s="101" t="s">
        <v>432</v>
      </c>
      <c r="G5" s="101">
        <v>5885</v>
      </c>
      <c r="H5" s="101" t="s">
        <v>16</v>
      </c>
      <c r="I5" s="101">
        <v>709</v>
      </c>
      <c r="J5" s="101" t="s">
        <v>18</v>
      </c>
      <c r="K5" s="101"/>
      <c r="L5" s="101"/>
      <c r="M5" s="101" t="s">
        <v>432</v>
      </c>
      <c r="N5" s="101">
        <v>5885</v>
      </c>
      <c r="O5" s="101" t="s">
        <v>16</v>
      </c>
      <c r="P5" s="101">
        <v>709</v>
      </c>
      <c r="Q5" s="101" t="s">
        <v>18</v>
      </c>
      <c r="R5" s="101" t="s">
        <v>688</v>
      </c>
      <c r="S5" s="141" t="s">
        <v>1076</v>
      </c>
      <c r="T5" s="52" t="s">
        <v>1643</v>
      </c>
      <c r="U5" s="142" t="s">
        <v>1659</v>
      </c>
      <c r="V5" s="101">
        <v>90</v>
      </c>
      <c r="W5" s="101" t="s">
        <v>1053</v>
      </c>
      <c r="X5" s="82">
        <v>2153.37</v>
      </c>
      <c r="Y5" s="82">
        <v>831.73</v>
      </c>
      <c r="Z5" s="82">
        <f>X5-Y5</f>
        <v>1321.6399999999999</v>
      </c>
      <c r="AA5" s="163" t="s">
        <v>952</v>
      </c>
      <c r="AB5" s="102"/>
    </row>
    <row r="6" spans="1:28" ht="126" customHeight="1" thickBot="1" x14ac:dyDescent="0.3">
      <c r="A6" s="280"/>
      <c r="B6" s="100" t="s">
        <v>1384</v>
      </c>
      <c r="C6" s="100">
        <v>1000222</v>
      </c>
      <c r="D6" s="100" t="s">
        <v>1364</v>
      </c>
      <c r="E6" s="101" t="s">
        <v>1385</v>
      </c>
      <c r="F6" s="101" t="s">
        <v>432</v>
      </c>
      <c r="G6" s="101">
        <v>5885</v>
      </c>
      <c r="H6" s="101" t="s">
        <v>16</v>
      </c>
      <c r="I6" s="101">
        <v>6045</v>
      </c>
      <c r="J6" s="101" t="s">
        <v>18</v>
      </c>
      <c r="K6" s="101"/>
      <c r="L6" s="101"/>
      <c r="M6" s="101" t="s">
        <v>432</v>
      </c>
      <c r="N6" s="101">
        <v>5885</v>
      </c>
      <c r="O6" s="101" t="s">
        <v>16</v>
      </c>
      <c r="P6" s="101">
        <v>709</v>
      </c>
      <c r="Q6" s="101" t="s">
        <v>18</v>
      </c>
      <c r="R6" s="101" t="s">
        <v>688</v>
      </c>
      <c r="S6" s="141" t="s">
        <v>1076</v>
      </c>
      <c r="T6" s="52" t="s">
        <v>1643</v>
      </c>
      <c r="U6" s="142"/>
      <c r="V6" s="101"/>
      <c r="W6" s="101"/>
      <c r="X6" s="82">
        <v>66520.67</v>
      </c>
      <c r="Y6" s="82">
        <v>0</v>
      </c>
      <c r="Z6" s="82">
        <v>66520.67</v>
      </c>
      <c r="AA6" s="163"/>
      <c r="AB6" s="102"/>
    </row>
    <row r="7" spans="1:28" ht="132.6" customHeight="1" thickBot="1" x14ac:dyDescent="0.3">
      <c r="A7" s="280"/>
      <c r="B7" s="100" t="s">
        <v>721</v>
      </c>
      <c r="C7" s="100"/>
      <c r="D7" s="100"/>
      <c r="E7" s="101" t="s">
        <v>722</v>
      </c>
      <c r="F7" s="101" t="s">
        <v>432</v>
      </c>
      <c r="G7" s="101">
        <v>5885</v>
      </c>
      <c r="H7" s="101" t="s">
        <v>16</v>
      </c>
      <c r="I7" s="101">
        <v>207</v>
      </c>
      <c r="J7" s="101" t="s">
        <v>18</v>
      </c>
      <c r="K7" s="101"/>
      <c r="L7" s="101"/>
      <c r="M7" s="101" t="s">
        <v>432</v>
      </c>
      <c r="N7" s="101">
        <v>5885</v>
      </c>
      <c r="O7" s="101" t="s">
        <v>16</v>
      </c>
      <c r="P7" s="101">
        <v>207</v>
      </c>
      <c r="Q7" s="101" t="s">
        <v>18</v>
      </c>
      <c r="R7" s="101" t="s">
        <v>688</v>
      </c>
      <c r="S7" s="141" t="s">
        <v>1076</v>
      </c>
      <c r="T7" s="52" t="s">
        <v>1643</v>
      </c>
      <c r="U7" s="142"/>
      <c r="V7" s="101"/>
      <c r="W7" s="101"/>
      <c r="X7" s="82"/>
      <c r="Y7" s="82"/>
      <c r="Z7" s="82"/>
      <c r="AA7" s="163"/>
      <c r="AB7" s="102"/>
    </row>
    <row r="8" spans="1:28" ht="75.75" thickBot="1" x14ac:dyDescent="0.3">
      <c r="A8" s="281"/>
      <c r="B8" s="100" t="s">
        <v>700</v>
      </c>
      <c r="C8" s="100">
        <v>1000062</v>
      </c>
      <c r="D8" s="100" t="s">
        <v>1443</v>
      </c>
      <c r="E8" s="101" t="s">
        <v>1444</v>
      </c>
      <c r="F8" s="101" t="s">
        <v>432</v>
      </c>
      <c r="G8" s="101">
        <v>5886</v>
      </c>
      <c r="H8" s="101" t="s">
        <v>16</v>
      </c>
      <c r="I8" s="101">
        <v>6937</v>
      </c>
      <c r="J8" s="101" t="s">
        <v>18</v>
      </c>
      <c r="K8" s="101"/>
      <c r="L8" s="101"/>
      <c r="M8" s="101" t="s">
        <v>432</v>
      </c>
      <c r="N8" s="101">
        <v>5886</v>
      </c>
      <c r="O8" s="101" t="s">
        <v>16</v>
      </c>
      <c r="P8" s="101">
        <v>6937</v>
      </c>
      <c r="Q8" s="101" t="s">
        <v>18</v>
      </c>
      <c r="R8" s="101" t="s">
        <v>688</v>
      </c>
      <c r="S8" s="141" t="s">
        <v>1076</v>
      </c>
      <c r="T8" s="52" t="s">
        <v>1643</v>
      </c>
      <c r="U8" s="142"/>
      <c r="V8" s="101"/>
      <c r="W8" s="102"/>
      <c r="X8" s="114">
        <v>23414.959999999999</v>
      </c>
      <c r="Y8" s="61">
        <v>5353.63</v>
      </c>
      <c r="Z8" s="61">
        <f>X8-Y8</f>
        <v>18061.329999999998</v>
      </c>
      <c r="AA8" s="163"/>
      <c r="AB8" s="102"/>
    </row>
    <row r="9" spans="1:28" ht="147" customHeight="1" thickBot="1" x14ac:dyDescent="0.3">
      <c r="A9" s="279" t="s">
        <v>46</v>
      </c>
      <c r="B9" s="226" t="s">
        <v>701</v>
      </c>
      <c r="C9" s="52">
        <v>1000361</v>
      </c>
      <c r="D9" s="52" t="s">
        <v>1463</v>
      </c>
      <c r="E9" s="52" t="s">
        <v>1466</v>
      </c>
      <c r="F9" s="52" t="s">
        <v>439</v>
      </c>
      <c r="G9" s="52">
        <v>5725</v>
      </c>
      <c r="H9" s="52" t="s">
        <v>16</v>
      </c>
      <c r="I9" s="52">
        <v>361</v>
      </c>
      <c r="J9" s="52" t="s">
        <v>18</v>
      </c>
      <c r="K9" s="52"/>
      <c r="L9" s="52"/>
      <c r="M9" s="52" t="s">
        <v>439</v>
      </c>
      <c r="N9" s="52">
        <v>5725</v>
      </c>
      <c r="O9" s="52" t="s">
        <v>16</v>
      </c>
      <c r="P9" s="52">
        <v>361</v>
      </c>
      <c r="Q9" s="52" t="s">
        <v>18</v>
      </c>
      <c r="R9" s="52" t="s">
        <v>661</v>
      </c>
      <c r="S9" s="141" t="s">
        <v>1076</v>
      </c>
      <c r="T9" s="52" t="s">
        <v>1643</v>
      </c>
      <c r="U9" s="142"/>
      <c r="V9" s="101"/>
      <c r="W9" s="101"/>
      <c r="X9" s="82">
        <v>85137.52</v>
      </c>
      <c r="Y9" s="82">
        <v>6977.39</v>
      </c>
      <c r="Z9" s="82">
        <f>X9-Y9</f>
        <v>78160.13</v>
      </c>
      <c r="AA9" s="234" t="s">
        <v>1715</v>
      </c>
      <c r="AB9" s="102"/>
    </row>
    <row r="10" spans="1:28" ht="147" customHeight="1" thickBot="1" x14ac:dyDescent="0.3">
      <c r="A10" s="281"/>
      <c r="B10" s="227"/>
      <c r="C10" s="52">
        <v>1000160</v>
      </c>
      <c r="D10" s="52" t="s">
        <v>1464</v>
      </c>
      <c r="E10" s="52" t="s">
        <v>1465</v>
      </c>
      <c r="F10" s="52" t="s">
        <v>439</v>
      </c>
      <c r="G10" s="52">
        <v>5725</v>
      </c>
      <c r="H10" s="52" t="s">
        <v>16</v>
      </c>
      <c r="I10" s="52">
        <v>361</v>
      </c>
      <c r="J10" s="52" t="s">
        <v>18</v>
      </c>
      <c r="K10" s="52"/>
      <c r="L10" s="52"/>
      <c r="M10" s="52" t="s">
        <v>439</v>
      </c>
      <c r="N10" s="52">
        <v>5725</v>
      </c>
      <c r="O10" s="52" t="s">
        <v>16</v>
      </c>
      <c r="P10" s="52">
        <v>361</v>
      </c>
      <c r="Q10" s="52" t="s">
        <v>18</v>
      </c>
      <c r="R10" s="52" t="s">
        <v>661</v>
      </c>
      <c r="S10" s="141" t="s">
        <v>1076</v>
      </c>
      <c r="T10" s="52" t="s">
        <v>1643</v>
      </c>
      <c r="U10" s="142"/>
      <c r="V10" s="101"/>
      <c r="W10" s="101"/>
      <c r="X10" s="82">
        <v>37436.29</v>
      </c>
      <c r="Y10" s="82">
        <v>8984.7099999999991</v>
      </c>
      <c r="Z10" s="82">
        <f>X10-Y10</f>
        <v>28451.58</v>
      </c>
      <c r="AA10" s="235"/>
      <c r="AB10" s="102"/>
    </row>
    <row r="11" spans="1:28" ht="103.15" customHeight="1" thickBot="1" x14ac:dyDescent="0.3">
      <c r="A11" s="100" t="s">
        <v>48</v>
      </c>
      <c r="B11" s="52" t="s">
        <v>703</v>
      </c>
      <c r="C11" s="52">
        <v>1000260</v>
      </c>
      <c r="D11" s="52" t="s">
        <v>1437</v>
      </c>
      <c r="E11" s="52" t="s">
        <v>704</v>
      </c>
      <c r="F11" s="52" t="s">
        <v>537</v>
      </c>
      <c r="G11" s="52">
        <v>5505</v>
      </c>
      <c r="H11" s="52" t="s">
        <v>16</v>
      </c>
      <c r="I11" s="52">
        <v>3823</v>
      </c>
      <c r="J11" s="52" t="s">
        <v>18</v>
      </c>
      <c r="K11" s="52"/>
      <c r="L11" s="52"/>
      <c r="M11" s="52" t="s">
        <v>537</v>
      </c>
      <c r="N11" s="52">
        <v>5505</v>
      </c>
      <c r="O11" s="52" t="s">
        <v>16</v>
      </c>
      <c r="P11" s="52">
        <v>3823</v>
      </c>
      <c r="Q11" s="52" t="s">
        <v>18</v>
      </c>
      <c r="R11" s="52" t="s">
        <v>1224</v>
      </c>
      <c r="S11" s="95" t="s">
        <v>1245</v>
      </c>
      <c r="T11" s="52" t="s">
        <v>1643</v>
      </c>
      <c r="U11" s="142"/>
      <c r="V11" s="101"/>
      <c r="W11" s="101"/>
      <c r="X11" s="82">
        <v>688979.06</v>
      </c>
      <c r="Y11" s="82">
        <v>21918.7</v>
      </c>
      <c r="Z11" s="82">
        <f>X11-Y11</f>
        <v>667060.3600000001</v>
      </c>
      <c r="AA11" s="165" t="s">
        <v>1711</v>
      </c>
      <c r="AB11" s="102"/>
    </row>
    <row r="12" spans="1:28" ht="75.75" thickBot="1" x14ac:dyDescent="0.3">
      <c r="A12" s="279" t="s">
        <v>50</v>
      </c>
      <c r="B12" s="52" t="s">
        <v>705</v>
      </c>
      <c r="C12" s="52">
        <v>1000078</v>
      </c>
      <c r="D12" s="52" t="s">
        <v>1432</v>
      </c>
      <c r="E12" s="52" t="s">
        <v>706</v>
      </c>
      <c r="F12" s="52" t="s">
        <v>707</v>
      </c>
      <c r="G12" s="52">
        <v>3211</v>
      </c>
      <c r="H12" s="52" t="s">
        <v>16</v>
      </c>
      <c r="I12" s="52">
        <v>331.24</v>
      </c>
      <c r="J12" s="52" t="s">
        <v>1493</v>
      </c>
      <c r="K12" s="52" t="s">
        <v>709</v>
      </c>
      <c r="L12" s="52"/>
      <c r="M12" s="52" t="s">
        <v>707</v>
      </c>
      <c r="N12" s="52">
        <v>3211</v>
      </c>
      <c r="O12" s="52" t="s">
        <v>16</v>
      </c>
      <c r="P12" s="52">
        <v>331.24</v>
      </c>
      <c r="Q12" s="52" t="s">
        <v>1493</v>
      </c>
      <c r="R12" s="52" t="s">
        <v>708</v>
      </c>
      <c r="S12" s="141" t="s">
        <v>1246</v>
      </c>
      <c r="T12" s="52" t="s">
        <v>1643</v>
      </c>
      <c r="U12" s="142"/>
      <c r="V12" s="101"/>
      <c r="W12" s="101"/>
      <c r="X12" s="82">
        <v>235452.61</v>
      </c>
      <c r="Y12" s="82">
        <v>34317.660000000003</v>
      </c>
      <c r="Z12" s="82">
        <f>X12-Y12</f>
        <v>201134.94999999998</v>
      </c>
      <c r="AA12" s="275" t="s">
        <v>1696</v>
      </c>
      <c r="AB12" s="102"/>
    </row>
    <row r="13" spans="1:28" ht="240.75" thickBot="1" x14ac:dyDescent="0.3">
      <c r="A13" s="281"/>
      <c r="B13" s="52" t="s">
        <v>1386</v>
      </c>
      <c r="C13" s="52">
        <v>1000223</v>
      </c>
      <c r="D13" s="52" t="s">
        <v>1391</v>
      </c>
      <c r="E13" s="52" t="s">
        <v>434</v>
      </c>
      <c r="F13" s="52" t="s">
        <v>1389</v>
      </c>
      <c r="G13" s="52" t="s">
        <v>1390</v>
      </c>
      <c r="H13" s="52" t="s">
        <v>16</v>
      </c>
      <c r="I13" s="52">
        <v>2863</v>
      </c>
      <c r="J13" s="52" t="s">
        <v>18</v>
      </c>
      <c r="K13" s="52" t="s">
        <v>1650</v>
      </c>
      <c r="L13" s="52"/>
      <c r="M13" s="52" t="s">
        <v>1389</v>
      </c>
      <c r="N13" s="52" t="s">
        <v>1390</v>
      </c>
      <c r="O13" s="52" t="s">
        <v>16</v>
      </c>
      <c r="P13" s="52">
        <v>2863</v>
      </c>
      <c r="Q13" s="52" t="s">
        <v>18</v>
      </c>
      <c r="R13" s="52" t="s">
        <v>1388</v>
      </c>
      <c r="S13" s="141" t="s">
        <v>1526</v>
      </c>
      <c r="T13" s="52" t="s">
        <v>1643</v>
      </c>
      <c r="U13" s="142"/>
      <c r="V13" s="101"/>
      <c r="W13" s="101"/>
      <c r="X13" s="82">
        <v>14140.29</v>
      </c>
      <c r="Y13" s="82">
        <v>0</v>
      </c>
      <c r="Z13" s="82">
        <v>14140.29</v>
      </c>
      <c r="AA13" s="276"/>
      <c r="AB13" s="102"/>
    </row>
    <row r="14" spans="1:28" ht="81.599999999999994" customHeight="1" thickBot="1" x14ac:dyDescent="0.3">
      <c r="A14" s="279" t="s">
        <v>53</v>
      </c>
      <c r="B14" s="52" t="s">
        <v>720</v>
      </c>
      <c r="C14" s="52">
        <v>1000061</v>
      </c>
      <c r="D14" s="52" t="s">
        <v>1473</v>
      </c>
      <c r="E14" s="52" t="s">
        <v>663</v>
      </c>
      <c r="F14" s="52">
        <v>4095</v>
      </c>
      <c r="G14" s="52">
        <v>5725</v>
      </c>
      <c r="H14" s="52" t="s">
        <v>16</v>
      </c>
      <c r="I14" s="52">
        <v>398</v>
      </c>
      <c r="J14" s="52" t="s">
        <v>18</v>
      </c>
      <c r="K14" s="52"/>
      <c r="L14" s="52"/>
      <c r="M14" s="52">
        <v>4095</v>
      </c>
      <c r="N14" s="52">
        <v>5725</v>
      </c>
      <c r="O14" s="52" t="s">
        <v>16</v>
      </c>
      <c r="P14" s="52">
        <v>398</v>
      </c>
      <c r="Q14" s="52" t="s">
        <v>18</v>
      </c>
      <c r="R14" s="52" t="s">
        <v>1225</v>
      </c>
      <c r="S14" s="141" t="s">
        <v>1247</v>
      </c>
      <c r="T14" s="52" t="s">
        <v>1643</v>
      </c>
      <c r="U14" s="142"/>
      <c r="V14" s="101"/>
      <c r="W14" s="101"/>
      <c r="X14" s="82">
        <v>7728.21</v>
      </c>
      <c r="Y14" s="82">
        <v>3214.93</v>
      </c>
      <c r="Z14" s="82">
        <f>X14-Y14</f>
        <v>4513.2800000000007</v>
      </c>
      <c r="AA14" s="234" t="s">
        <v>1716</v>
      </c>
      <c r="AB14" s="102"/>
    </row>
    <row r="15" spans="1:28" ht="81.599999999999994" customHeight="1" thickBot="1" x14ac:dyDescent="0.3">
      <c r="A15" s="281"/>
      <c r="B15" s="52" t="s">
        <v>1392</v>
      </c>
      <c r="C15" s="52">
        <v>1000227</v>
      </c>
      <c r="D15" s="52" t="s">
        <v>1391</v>
      </c>
      <c r="E15" s="52" t="s">
        <v>434</v>
      </c>
      <c r="F15" s="52">
        <v>4095</v>
      </c>
      <c r="G15" s="52">
        <v>5725</v>
      </c>
      <c r="H15" s="52" t="s">
        <v>16</v>
      </c>
      <c r="I15" s="52">
        <v>398</v>
      </c>
      <c r="J15" s="52" t="s">
        <v>18</v>
      </c>
      <c r="K15" s="52"/>
      <c r="L15" s="52"/>
      <c r="M15" s="52">
        <v>4095</v>
      </c>
      <c r="N15" s="52">
        <v>5725</v>
      </c>
      <c r="O15" s="52" t="s">
        <v>16</v>
      </c>
      <c r="P15" s="52">
        <v>398</v>
      </c>
      <c r="Q15" s="52">
        <v>287</v>
      </c>
      <c r="R15" s="52" t="s">
        <v>1393</v>
      </c>
      <c r="S15" s="141" t="s">
        <v>1247</v>
      </c>
      <c r="T15" s="52" t="s">
        <v>1643</v>
      </c>
      <c r="U15" s="142"/>
      <c r="V15" s="101"/>
      <c r="W15" s="101"/>
      <c r="X15" s="82">
        <v>3799.85</v>
      </c>
      <c r="Y15" s="82">
        <v>0</v>
      </c>
      <c r="Z15" s="82">
        <v>3799.85</v>
      </c>
      <c r="AA15" s="235"/>
      <c r="AB15" s="102"/>
    </row>
    <row r="16" spans="1:28" ht="119.45" customHeight="1" thickBot="1" x14ac:dyDescent="0.3">
      <c r="A16" s="279" t="s">
        <v>55</v>
      </c>
      <c r="B16" s="226" t="s">
        <v>1056</v>
      </c>
      <c r="C16" s="52">
        <v>1000048</v>
      </c>
      <c r="D16" s="52" t="s">
        <v>1442</v>
      </c>
      <c r="E16" s="226" t="s">
        <v>692</v>
      </c>
      <c r="F16" s="52" t="s">
        <v>1671</v>
      </c>
      <c r="G16" s="52">
        <v>3219</v>
      </c>
      <c r="H16" s="226" t="s">
        <v>24</v>
      </c>
      <c r="I16" s="52">
        <v>391</v>
      </c>
      <c r="J16" s="226" t="s">
        <v>18</v>
      </c>
      <c r="K16" s="52"/>
      <c r="L16" s="52"/>
      <c r="M16" s="52" t="s">
        <v>1667</v>
      </c>
      <c r="N16" s="52">
        <v>1233</v>
      </c>
      <c r="O16" s="226" t="s">
        <v>24</v>
      </c>
      <c r="P16" s="52">
        <v>391</v>
      </c>
      <c r="Q16" s="226" t="s">
        <v>18</v>
      </c>
      <c r="R16" s="226" t="s">
        <v>1672</v>
      </c>
      <c r="S16" s="277" t="s">
        <v>1247</v>
      </c>
      <c r="T16" s="52" t="s">
        <v>1668</v>
      </c>
      <c r="U16" s="132"/>
      <c r="V16" s="52"/>
      <c r="W16" s="52"/>
      <c r="X16" s="61">
        <v>24946.21</v>
      </c>
      <c r="Y16" s="61">
        <v>11715.74</v>
      </c>
      <c r="Z16" s="61">
        <f t="shared" ref="Z16:Z20" si="0">X16-Y16</f>
        <v>13230.47</v>
      </c>
      <c r="AA16" s="163" t="s">
        <v>1717</v>
      </c>
      <c r="AB16" s="102"/>
    </row>
    <row r="17" spans="1:28" ht="119.45" customHeight="1" thickBot="1" x14ac:dyDescent="0.3">
      <c r="A17" s="281"/>
      <c r="B17" s="227"/>
      <c r="C17" s="52"/>
      <c r="D17" s="52"/>
      <c r="E17" s="227"/>
      <c r="F17" s="99" t="s">
        <v>19</v>
      </c>
      <c r="G17" s="99" t="s">
        <v>19</v>
      </c>
      <c r="H17" s="227"/>
      <c r="I17" s="103"/>
      <c r="J17" s="227"/>
      <c r="K17" s="52"/>
      <c r="L17" s="52"/>
      <c r="M17" s="103" t="s">
        <v>886</v>
      </c>
      <c r="N17" s="103">
        <v>2525</v>
      </c>
      <c r="O17" s="227"/>
      <c r="P17" s="103">
        <v>463</v>
      </c>
      <c r="Q17" s="227"/>
      <c r="R17" s="227"/>
      <c r="S17" s="278"/>
      <c r="T17" s="52" t="s">
        <v>1669</v>
      </c>
      <c r="U17" s="132"/>
      <c r="V17" s="52"/>
      <c r="W17" s="52"/>
      <c r="X17" s="61">
        <v>5000</v>
      </c>
      <c r="Y17" s="61">
        <v>0</v>
      </c>
      <c r="Z17" s="61">
        <v>5000</v>
      </c>
      <c r="AA17" s="163" t="s">
        <v>1670</v>
      </c>
      <c r="AB17" s="102"/>
    </row>
    <row r="18" spans="1:28" ht="100.15" customHeight="1" thickBot="1" x14ac:dyDescent="0.3">
      <c r="A18" s="279" t="s">
        <v>57</v>
      </c>
      <c r="B18" s="4" t="s">
        <v>702</v>
      </c>
      <c r="C18" s="4">
        <v>1000050</v>
      </c>
      <c r="D18" s="4" t="s">
        <v>1449</v>
      </c>
      <c r="E18" s="266" t="s">
        <v>1656</v>
      </c>
      <c r="F18" s="266" t="s">
        <v>1655</v>
      </c>
      <c r="G18" s="266">
        <v>3243</v>
      </c>
      <c r="H18" s="266" t="s">
        <v>24</v>
      </c>
      <c r="I18" s="266">
        <v>646</v>
      </c>
      <c r="J18" s="4" t="s">
        <v>18</v>
      </c>
      <c r="K18" s="4"/>
      <c r="L18" s="4"/>
      <c r="M18" s="266" t="s">
        <v>664</v>
      </c>
      <c r="N18" s="266">
        <v>1930</v>
      </c>
      <c r="O18" s="266" t="s">
        <v>24</v>
      </c>
      <c r="P18" s="266">
        <v>646</v>
      </c>
      <c r="Q18" s="4" t="s">
        <v>18</v>
      </c>
      <c r="R18" s="4" t="s">
        <v>1652</v>
      </c>
      <c r="S18" s="6" t="s">
        <v>1071</v>
      </c>
      <c r="T18" s="4" t="s">
        <v>1643</v>
      </c>
      <c r="U18" s="54"/>
      <c r="V18" s="4"/>
      <c r="W18" s="4"/>
      <c r="X18" s="35">
        <v>54895.83</v>
      </c>
      <c r="Y18" s="35">
        <v>16468.75</v>
      </c>
      <c r="Z18" s="35">
        <f>X18-Y18</f>
        <v>38427.08</v>
      </c>
      <c r="AA18" s="275" t="s">
        <v>1696</v>
      </c>
      <c r="AB18" s="102"/>
    </row>
    <row r="19" spans="1:28" ht="100.15" customHeight="1" thickBot="1" x14ac:dyDescent="0.3">
      <c r="A19" s="281"/>
      <c r="B19" s="4" t="s">
        <v>1408</v>
      </c>
      <c r="C19" s="4">
        <v>1000237</v>
      </c>
      <c r="D19" s="4" t="s">
        <v>1409</v>
      </c>
      <c r="E19" s="267"/>
      <c r="F19" s="267"/>
      <c r="G19" s="267"/>
      <c r="H19" s="267"/>
      <c r="I19" s="267"/>
      <c r="J19" s="4" t="s">
        <v>18</v>
      </c>
      <c r="K19" s="4"/>
      <c r="L19" s="4"/>
      <c r="M19" s="267"/>
      <c r="N19" s="267"/>
      <c r="O19" s="267"/>
      <c r="P19" s="267"/>
      <c r="Q19" s="4" t="s">
        <v>18</v>
      </c>
      <c r="R19" s="4" t="s">
        <v>1652</v>
      </c>
      <c r="S19" s="6" t="s">
        <v>1071</v>
      </c>
      <c r="T19" s="4" t="s">
        <v>1643</v>
      </c>
      <c r="U19" s="54"/>
      <c r="V19" s="4"/>
      <c r="W19" s="4"/>
      <c r="X19" s="35">
        <v>6001.73</v>
      </c>
      <c r="Y19" s="35">
        <v>0</v>
      </c>
      <c r="Z19" s="35">
        <f>X19-Y19</f>
        <v>6001.73</v>
      </c>
      <c r="AA19" s="276"/>
      <c r="AB19" s="102"/>
    </row>
    <row r="20" spans="1:28" ht="135.75" thickBot="1" x14ac:dyDescent="0.3">
      <c r="A20" s="100" t="s">
        <v>59</v>
      </c>
      <c r="B20" s="52" t="s">
        <v>1407</v>
      </c>
      <c r="C20" s="52">
        <v>1000235</v>
      </c>
      <c r="D20" s="52" t="s">
        <v>1406</v>
      </c>
      <c r="E20" s="52" t="s">
        <v>712</v>
      </c>
      <c r="F20" s="52" t="s">
        <v>32</v>
      </c>
      <c r="G20" s="52">
        <v>3259</v>
      </c>
      <c r="H20" s="52" t="s">
        <v>24</v>
      </c>
      <c r="I20" s="52">
        <v>568.27</v>
      </c>
      <c r="J20" s="52" t="s">
        <v>1512</v>
      </c>
      <c r="K20" s="52"/>
      <c r="L20" s="52"/>
      <c r="M20" s="52" t="s">
        <v>713</v>
      </c>
      <c r="N20" s="52">
        <v>1233</v>
      </c>
      <c r="O20" s="52" t="s">
        <v>24</v>
      </c>
      <c r="P20" s="52">
        <v>3383</v>
      </c>
      <c r="Q20" s="52" t="s">
        <v>714</v>
      </c>
      <c r="R20" s="52" t="s">
        <v>1226</v>
      </c>
      <c r="S20" s="141" t="s">
        <v>1247</v>
      </c>
      <c r="T20" s="52" t="s">
        <v>1643</v>
      </c>
      <c r="U20" s="132" t="s">
        <v>1658</v>
      </c>
      <c r="V20" s="52">
        <v>168</v>
      </c>
      <c r="W20" s="52" t="s">
        <v>1054</v>
      </c>
      <c r="X20" s="61">
        <v>35267.11</v>
      </c>
      <c r="Y20" s="61">
        <v>0</v>
      </c>
      <c r="Z20" s="61">
        <f t="shared" si="0"/>
        <v>35267.11</v>
      </c>
      <c r="AA20" s="163" t="s">
        <v>1718</v>
      </c>
      <c r="AB20" s="102"/>
    </row>
    <row r="21" spans="1:28" ht="198" customHeight="1" thickBot="1" x14ac:dyDescent="0.3">
      <c r="A21" s="100" t="s">
        <v>60</v>
      </c>
      <c r="B21" s="52" t="s">
        <v>949</v>
      </c>
      <c r="C21" s="52">
        <v>1000161</v>
      </c>
      <c r="D21" s="52" t="s">
        <v>1450</v>
      </c>
      <c r="E21" s="52" t="s">
        <v>1279</v>
      </c>
      <c r="F21" s="52" t="s">
        <v>951</v>
      </c>
      <c r="G21" s="52">
        <v>3252</v>
      </c>
      <c r="H21" s="52" t="s">
        <v>24</v>
      </c>
      <c r="I21" s="52">
        <v>618.62</v>
      </c>
      <c r="J21" s="52" t="s">
        <v>18</v>
      </c>
      <c r="K21" s="52"/>
      <c r="L21" s="52"/>
      <c r="M21" s="52" t="s">
        <v>950</v>
      </c>
      <c r="N21" s="52">
        <v>1233</v>
      </c>
      <c r="O21" s="52" t="s">
        <v>24</v>
      </c>
      <c r="P21" s="52">
        <v>620</v>
      </c>
      <c r="Q21" s="52" t="s">
        <v>18</v>
      </c>
      <c r="R21" s="52" t="s">
        <v>1227</v>
      </c>
      <c r="S21" s="95" t="s">
        <v>1071</v>
      </c>
      <c r="T21" s="52" t="s">
        <v>1643</v>
      </c>
      <c r="U21" s="132" t="s">
        <v>1280</v>
      </c>
      <c r="V21" s="52">
        <v>112</v>
      </c>
      <c r="W21" s="52" t="s">
        <v>1055</v>
      </c>
      <c r="X21" s="115">
        <v>35267.11</v>
      </c>
      <c r="Y21" s="115">
        <v>0</v>
      </c>
      <c r="Z21" s="115">
        <v>35267.11</v>
      </c>
      <c r="AA21" s="163" t="s">
        <v>1719</v>
      </c>
      <c r="AB21" s="102"/>
    </row>
    <row r="22" spans="1:28" ht="84" customHeight="1" thickBot="1" x14ac:dyDescent="0.3">
      <c r="A22" s="279" t="s">
        <v>63</v>
      </c>
      <c r="B22" s="52" t="s">
        <v>1395</v>
      </c>
      <c r="C22" s="52">
        <v>1000020</v>
      </c>
      <c r="D22" s="52" t="s">
        <v>1474</v>
      </c>
      <c r="E22" s="52" t="s">
        <v>1394</v>
      </c>
      <c r="F22" s="52" t="s">
        <v>1396</v>
      </c>
      <c r="G22" s="52">
        <v>2937</v>
      </c>
      <c r="H22" s="52" t="s">
        <v>24</v>
      </c>
      <c r="I22" s="52">
        <v>183.43</v>
      </c>
      <c r="J22" s="52" t="s">
        <v>18</v>
      </c>
      <c r="K22" s="52"/>
      <c r="L22" s="52"/>
      <c r="M22" s="52">
        <v>1826</v>
      </c>
      <c r="N22" s="52">
        <v>1233</v>
      </c>
      <c r="O22" s="52" t="s">
        <v>24</v>
      </c>
      <c r="P22" s="52">
        <v>166</v>
      </c>
      <c r="Q22" s="52" t="s">
        <v>18</v>
      </c>
      <c r="R22" s="52" t="s">
        <v>1397</v>
      </c>
      <c r="S22" s="141" t="s">
        <v>1247</v>
      </c>
      <c r="T22" s="52" t="s">
        <v>1651</v>
      </c>
      <c r="U22" s="132"/>
      <c r="V22" s="52"/>
      <c r="W22" s="52"/>
      <c r="X22" s="61">
        <v>885.87</v>
      </c>
      <c r="Y22" s="61">
        <v>541.95000000000005</v>
      </c>
      <c r="Z22" s="61">
        <f>X22-Y22</f>
        <v>343.91999999999996</v>
      </c>
      <c r="AA22" s="275" t="s">
        <v>1711</v>
      </c>
      <c r="AB22" s="102"/>
    </row>
    <row r="23" spans="1:28" ht="84" customHeight="1" thickBot="1" x14ac:dyDescent="0.3">
      <c r="A23" s="281"/>
      <c r="B23" s="52" t="s">
        <v>1399</v>
      </c>
      <c r="C23" s="52">
        <v>1000233</v>
      </c>
      <c r="D23" s="52" t="s">
        <v>1400</v>
      </c>
      <c r="E23" s="52" t="s">
        <v>174</v>
      </c>
      <c r="F23" s="52" t="s">
        <v>1353</v>
      </c>
      <c r="G23" s="52">
        <v>3243</v>
      </c>
      <c r="H23" s="52" t="s">
        <v>24</v>
      </c>
      <c r="I23" s="52">
        <v>593.45000000000005</v>
      </c>
      <c r="J23" s="52" t="s">
        <v>18</v>
      </c>
      <c r="K23" s="52"/>
      <c r="L23" s="52"/>
      <c r="M23" s="52" t="s">
        <v>438</v>
      </c>
      <c r="N23" s="52">
        <v>1233</v>
      </c>
      <c r="O23" s="52" t="s">
        <v>24</v>
      </c>
      <c r="P23" s="52">
        <v>593</v>
      </c>
      <c r="Q23" s="52" t="s">
        <v>18</v>
      </c>
      <c r="R23" s="52" t="s">
        <v>1398</v>
      </c>
      <c r="S23" s="141" t="s">
        <v>1247</v>
      </c>
      <c r="T23" s="52" t="s">
        <v>1643</v>
      </c>
      <c r="U23" s="132"/>
      <c r="V23" s="52"/>
      <c r="W23" s="52"/>
      <c r="X23" s="61">
        <v>7050.56</v>
      </c>
      <c r="Y23" s="61">
        <v>0</v>
      </c>
      <c r="Z23" s="61">
        <f>X23-Y23</f>
        <v>7050.56</v>
      </c>
      <c r="AA23" s="276"/>
      <c r="AB23" s="102"/>
    </row>
    <row r="24" spans="1:28" ht="140.25" customHeight="1" thickBot="1" x14ac:dyDescent="0.3">
      <c r="A24" s="279" t="s">
        <v>66</v>
      </c>
      <c r="B24" s="52" t="s">
        <v>1058</v>
      </c>
      <c r="C24" s="52">
        <v>1000002</v>
      </c>
      <c r="D24" s="52" t="s">
        <v>1438</v>
      </c>
      <c r="E24" s="52" t="s">
        <v>1413</v>
      </c>
      <c r="F24" s="52" t="s">
        <v>34</v>
      </c>
      <c r="G24" s="52">
        <v>1304</v>
      </c>
      <c r="H24" s="52" t="s">
        <v>35</v>
      </c>
      <c r="I24" s="52">
        <v>710</v>
      </c>
      <c r="J24" s="52" t="s">
        <v>18</v>
      </c>
      <c r="K24" s="52"/>
      <c r="L24" s="52"/>
      <c r="M24" s="52" t="s">
        <v>36</v>
      </c>
      <c r="N24" s="52">
        <v>863</v>
      </c>
      <c r="O24" s="52" t="s">
        <v>35</v>
      </c>
      <c r="P24" s="52">
        <v>710</v>
      </c>
      <c r="Q24" s="52" t="s">
        <v>18</v>
      </c>
      <c r="R24" s="52" t="s">
        <v>1228</v>
      </c>
      <c r="S24" s="95" t="s">
        <v>1071</v>
      </c>
      <c r="T24" s="52" t="s">
        <v>1643</v>
      </c>
      <c r="U24" s="132" t="s">
        <v>1059</v>
      </c>
      <c r="V24" s="52">
        <v>100</v>
      </c>
      <c r="W24" s="52"/>
      <c r="X24" s="61">
        <v>122380.48</v>
      </c>
      <c r="Y24" s="61">
        <v>32169.93</v>
      </c>
      <c r="Z24" s="61">
        <f>X24-Y24</f>
        <v>90210.549999999988</v>
      </c>
      <c r="AA24" s="163" t="s">
        <v>1720</v>
      </c>
      <c r="AB24" s="102"/>
    </row>
    <row r="25" spans="1:28" ht="93.6" customHeight="1" thickBot="1" x14ac:dyDescent="0.3">
      <c r="A25" s="281"/>
      <c r="B25" s="52" t="s">
        <v>1412</v>
      </c>
      <c r="C25" s="52">
        <v>1000239</v>
      </c>
      <c r="D25" s="52" t="s">
        <v>1400</v>
      </c>
      <c r="E25" s="52" t="s">
        <v>1387</v>
      </c>
      <c r="F25" s="52" t="s">
        <v>34</v>
      </c>
      <c r="G25" s="52">
        <v>1304</v>
      </c>
      <c r="H25" s="52" t="s">
        <v>35</v>
      </c>
      <c r="I25" s="52">
        <v>2826.97</v>
      </c>
      <c r="J25" s="52" t="s">
        <v>18</v>
      </c>
      <c r="K25" s="52"/>
      <c r="L25" s="52"/>
      <c r="M25" s="52" t="s">
        <v>36</v>
      </c>
      <c r="N25" s="52">
        <v>863</v>
      </c>
      <c r="O25" s="52" t="s">
        <v>35</v>
      </c>
      <c r="P25" s="52">
        <v>2112</v>
      </c>
      <c r="Q25" s="52" t="s">
        <v>18</v>
      </c>
      <c r="R25" s="52" t="s">
        <v>1228</v>
      </c>
      <c r="S25" s="95" t="s">
        <v>1071</v>
      </c>
      <c r="T25" s="52" t="s">
        <v>1643</v>
      </c>
      <c r="U25" s="132"/>
      <c r="V25" s="52"/>
      <c r="W25" s="52"/>
      <c r="X25" s="61">
        <v>100633.09</v>
      </c>
      <c r="Y25" s="61">
        <v>0</v>
      </c>
      <c r="Z25" s="61">
        <v>100633.09</v>
      </c>
      <c r="AA25" s="163"/>
      <c r="AB25" s="102"/>
    </row>
    <row r="26" spans="1:28" ht="82.15" customHeight="1" thickBot="1" x14ac:dyDescent="0.3">
      <c r="A26" s="100" t="s">
        <v>68</v>
      </c>
      <c r="B26" s="52" t="s">
        <v>745</v>
      </c>
      <c r="C26" s="52"/>
      <c r="D26" s="52"/>
      <c r="E26" s="52" t="s">
        <v>746</v>
      </c>
      <c r="F26" s="52" t="s">
        <v>747</v>
      </c>
      <c r="G26" s="52">
        <v>319</v>
      </c>
      <c r="H26" s="52" t="s">
        <v>35</v>
      </c>
      <c r="I26" s="52">
        <v>129.47999999999999</v>
      </c>
      <c r="J26" s="52" t="s">
        <v>748</v>
      </c>
      <c r="K26" s="52"/>
      <c r="L26" s="52"/>
      <c r="M26" s="52">
        <v>2690</v>
      </c>
      <c r="N26" s="52">
        <v>851</v>
      </c>
      <c r="O26" s="52" t="s">
        <v>35</v>
      </c>
      <c r="P26" s="52">
        <v>128</v>
      </c>
      <c r="Q26" s="52" t="s">
        <v>1782</v>
      </c>
      <c r="R26" s="52" t="s">
        <v>35</v>
      </c>
      <c r="S26" s="95" t="s">
        <v>1070</v>
      </c>
      <c r="T26" s="52" t="s">
        <v>1643</v>
      </c>
      <c r="U26" s="132"/>
      <c r="V26" s="52"/>
      <c r="W26" s="52"/>
      <c r="X26" s="61">
        <v>1</v>
      </c>
      <c r="Y26" s="61">
        <v>0</v>
      </c>
      <c r="Z26" s="61">
        <v>1</v>
      </c>
      <c r="AA26" s="165" t="s">
        <v>1696</v>
      </c>
      <c r="AB26" s="102"/>
    </row>
    <row r="27" spans="1:28" s="102" customFormat="1" ht="83.45" customHeight="1" thickBot="1" x14ac:dyDescent="0.3">
      <c r="A27" s="279" t="s">
        <v>69</v>
      </c>
      <c r="B27" s="52" t="s">
        <v>947</v>
      </c>
      <c r="C27" s="52">
        <v>1000031</v>
      </c>
      <c r="D27" s="52" t="s">
        <v>1441</v>
      </c>
      <c r="E27" s="52" t="s">
        <v>1000</v>
      </c>
      <c r="F27" s="52" t="s">
        <v>37</v>
      </c>
      <c r="G27" s="52">
        <v>129</v>
      </c>
      <c r="H27" s="52" t="s">
        <v>38</v>
      </c>
      <c r="I27" s="52">
        <v>355</v>
      </c>
      <c r="J27" s="52" t="s">
        <v>18</v>
      </c>
      <c r="K27" s="52"/>
      <c r="L27" s="52"/>
      <c r="M27" s="52">
        <v>364</v>
      </c>
      <c r="N27" s="52">
        <v>501</v>
      </c>
      <c r="O27" s="52" t="s">
        <v>38</v>
      </c>
      <c r="P27" s="52">
        <v>355</v>
      </c>
      <c r="Q27" s="52" t="s">
        <v>18</v>
      </c>
      <c r="R27" s="52" t="s">
        <v>1229</v>
      </c>
      <c r="S27" s="95" t="s">
        <v>1071</v>
      </c>
      <c r="T27" s="52" t="s">
        <v>1643</v>
      </c>
      <c r="U27" s="132"/>
      <c r="V27" s="52"/>
      <c r="W27" s="52"/>
      <c r="X27" s="61">
        <v>48482.71</v>
      </c>
      <c r="Y27" s="61">
        <v>17263.52</v>
      </c>
      <c r="Z27" s="61">
        <f>X27-Y27</f>
        <v>31219.19</v>
      </c>
      <c r="AA27" s="163" t="s">
        <v>1721</v>
      </c>
    </row>
    <row r="28" spans="1:28" s="102" customFormat="1" ht="83.45" customHeight="1" thickBot="1" x14ac:dyDescent="0.3">
      <c r="A28" s="281"/>
      <c r="B28" s="52" t="s">
        <v>1418</v>
      </c>
      <c r="C28" s="52">
        <v>1000247</v>
      </c>
      <c r="D28" s="52" t="s">
        <v>1419</v>
      </c>
      <c r="E28" s="52" t="s">
        <v>1385</v>
      </c>
      <c r="F28" s="52" t="s">
        <v>37</v>
      </c>
      <c r="G28" s="52">
        <v>129</v>
      </c>
      <c r="H28" s="52" t="s">
        <v>38</v>
      </c>
      <c r="I28" s="52">
        <v>3282</v>
      </c>
      <c r="J28" s="52" t="s">
        <v>18</v>
      </c>
      <c r="K28" s="52"/>
      <c r="L28" s="52"/>
      <c r="M28" s="52">
        <v>364</v>
      </c>
      <c r="N28" s="52">
        <v>501</v>
      </c>
      <c r="O28" s="52" t="s">
        <v>38</v>
      </c>
      <c r="P28" s="52">
        <v>3282</v>
      </c>
      <c r="Q28" s="52" t="s">
        <v>18</v>
      </c>
      <c r="R28" s="52" t="s">
        <v>1420</v>
      </c>
      <c r="S28" s="95" t="s">
        <v>1071</v>
      </c>
      <c r="T28" s="52" t="s">
        <v>1643</v>
      </c>
      <c r="U28" s="132"/>
      <c r="V28" s="52"/>
      <c r="W28" s="52"/>
      <c r="X28" s="61">
        <v>31057.14</v>
      </c>
      <c r="Y28" s="61">
        <v>0</v>
      </c>
      <c r="Z28" s="61">
        <f>X28-Y28</f>
        <v>31057.14</v>
      </c>
      <c r="AA28" s="163"/>
    </row>
    <row r="29" spans="1:28" ht="114" customHeight="1" thickBot="1" x14ac:dyDescent="0.3">
      <c r="A29" s="279" t="s">
        <v>70</v>
      </c>
      <c r="B29" s="52" t="s">
        <v>948</v>
      </c>
      <c r="C29" s="52"/>
      <c r="D29" s="52"/>
      <c r="E29" s="52"/>
      <c r="F29" s="52" t="s">
        <v>1530</v>
      </c>
      <c r="G29" s="52" t="s">
        <v>1531</v>
      </c>
      <c r="H29" s="52" t="s">
        <v>38</v>
      </c>
      <c r="I29" s="52">
        <v>2431.34</v>
      </c>
      <c r="J29" s="52" t="s">
        <v>18</v>
      </c>
      <c r="K29" s="52"/>
      <c r="L29" s="52"/>
      <c r="M29" s="52">
        <v>481</v>
      </c>
      <c r="N29" s="52">
        <v>501</v>
      </c>
      <c r="O29" s="52" t="s">
        <v>38</v>
      </c>
      <c r="P29" s="52">
        <v>2013</v>
      </c>
      <c r="Q29" s="52" t="s">
        <v>18</v>
      </c>
      <c r="R29" s="52" t="s">
        <v>1230</v>
      </c>
      <c r="S29" s="95" t="s">
        <v>1246</v>
      </c>
      <c r="T29" s="52" t="s">
        <v>1643</v>
      </c>
      <c r="U29" s="132" t="s">
        <v>1064</v>
      </c>
      <c r="V29" s="52">
        <v>120</v>
      </c>
      <c r="W29" s="52" t="s">
        <v>1057</v>
      </c>
      <c r="X29" s="61"/>
      <c r="Y29" s="61"/>
      <c r="Z29" s="61"/>
      <c r="AA29" s="234" t="s">
        <v>1722</v>
      </c>
      <c r="AB29" s="102"/>
    </row>
    <row r="30" spans="1:28" ht="64.150000000000006" customHeight="1" thickBot="1" x14ac:dyDescent="0.3">
      <c r="A30" s="281"/>
      <c r="B30" s="52" t="s">
        <v>1423</v>
      </c>
      <c r="C30" s="52">
        <v>1000248</v>
      </c>
      <c r="D30" s="52" t="s">
        <v>1406</v>
      </c>
      <c r="E30" s="52" t="s">
        <v>1387</v>
      </c>
      <c r="F30" s="52" t="s">
        <v>1492</v>
      </c>
      <c r="G30" s="52" t="s">
        <v>1491</v>
      </c>
      <c r="H30" s="52" t="s">
        <v>38</v>
      </c>
      <c r="I30" s="52">
        <v>5186</v>
      </c>
      <c r="J30" s="52" t="s">
        <v>18</v>
      </c>
      <c r="K30" s="52"/>
      <c r="L30" s="52"/>
      <c r="M30" s="52">
        <v>480</v>
      </c>
      <c r="N30" s="52">
        <v>501</v>
      </c>
      <c r="O30" s="52" t="s">
        <v>38</v>
      </c>
      <c r="P30" s="52">
        <v>3173</v>
      </c>
      <c r="Q30" s="52" t="s">
        <v>18</v>
      </c>
      <c r="R30" s="52" t="s">
        <v>1230</v>
      </c>
      <c r="S30" s="95" t="s">
        <v>1246</v>
      </c>
      <c r="T30" s="52" t="s">
        <v>1643</v>
      </c>
      <c r="U30" s="132"/>
      <c r="V30" s="52"/>
      <c r="W30" s="52"/>
      <c r="X30" s="61">
        <v>41298.03</v>
      </c>
      <c r="Y30" s="61">
        <v>0</v>
      </c>
      <c r="Z30" s="61">
        <v>41298.03</v>
      </c>
      <c r="AA30" s="235"/>
      <c r="AB30" s="102"/>
    </row>
    <row r="31" spans="1:28" ht="94.9" customHeight="1" thickBot="1" x14ac:dyDescent="0.3">
      <c r="A31" s="100" t="s">
        <v>71</v>
      </c>
      <c r="B31" s="52" t="s">
        <v>1061</v>
      </c>
      <c r="C31" s="52">
        <v>1000009</v>
      </c>
      <c r="D31" s="52" t="s">
        <v>1439</v>
      </c>
      <c r="E31" s="52" t="s">
        <v>691</v>
      </c>
      <c r="F31" s="52" t="s">
        <v>693</v>
      </c>
      <c r="G31" s="52" t="s">
        <v>694</v>
      </c>
      <c r="H31" s="52" t="s">
        <v>28</v>
      </c>
      <c r="I31" s="52">
        <v>1625.57</v>
      </c>
      <c r="J31" s="52" t="s">
        <v>18</v>
      </c>
      <c r="K31" s="52" t="s">
        <v>695</v>
      </c>
      <c r="L31" s="52"/>
      <c r="M31" s="98" t="s">
        <v>696</v>
      </c>
      <c r="N31" s="52" t="s">
        <v>1661</v>
      </c>
      <c r="O31" s="52" t="s">
        <v>540</v>
      </c>
      <c r="P31" s="52">
        <v>1624</v>
      </c>
      <c r="Q31" s="52" t="s">
        <v>18</v>
      </c>
      <c r="R31" s="52" t="s">
        <v>1231</v>
      </c>
      <c r="S31" s="95" t="s">
        <v>1071</v>
      </c>
      <c r="T31" s="52" t="s">
        <v>1643</v>
      </c>
      <c r="U31" s="132" t="s">
        <v>1063</v>
      </c>
      <c r="V31" s="52">
        <v>82</v>
      </c>
      <c r="W31" s="52" t="s">
        <v>1062</v>
      </c>
      <c r="X31" s="61">
        <v>84429.440000000002</v>
      </c>
      <c r="Y31" s="61">
        <v>16331.88</v>
      </c>
      <c r="Z31" s="61">
        <v>68097.56</v>
      </c>
      <c r="AA31" s="163" t="s">
        <v>1723</v>
      </c>
      <c r="AB31" s="102"/>
    </row>
    <row r="32" spans="1:28" ht="108" customHeight="1" thickBot="1" x14ac:dyDescent="0.3">
      <c r="A32" s="100" t="s">
        <v>74</v>
      </c>
      <c r="B32" s="52" t="s">
        <v>723</v>
      </c>
      <c r="C32" s="52"/>
      <c r="D32" s="52"/>
      <c r="E32" s="52" t="s">
        <v>724</v>
      </c>
      <c r="F32" s="52" t="s">
        <v>594</v>
      </c>
      <c r="G32" s="52">
        <v>247</v>
      </c>
      <c r="H32" s="52" t="s">
        <v>28</v>
      </c>
      <c r="I32" s="52">
        <v>4326.7700000000004</v>
      </c>
      <c r="J32" s="52" t="s">
        <v>18</v>
      </c>
      <c r="K32" s="52"/>
      <c r="L32" s="52"/>
      <c r="M32" s="52" t="s">
        <v>441</v>
      </c>
      <c r="N32" s="52">
        <v>320</v>
      </c>
      <c r="O32" s="52" t="s">
        <v>540</v>
      </c>
      <c r="P32" s="52">
        <v>44</v>
      </c>
      <c r="Q32" s="52" t="s">
        <v>18</v>
      </c>
      <c r="R32" s="52" t="s">
        <v>1177</v>
      </c>
      <c r="S32" s="95" t="s">
        <v>1075</v>
      </c>
      <c r="T32" s="52" t="s">
        <v>1643</v>
      </c>
      <c r="U32" s="132"/>
      <c r="V32" s="52"/>
      <c r="W32" s="52"/>
      <c r="X32" s="61">
        <v>1</v>
      </c>
      <c r="Y32" s="61">
        <v>0</v>
      </c>
      <c r="Z32" s="61">
        <v>1</v>
      </c>
      <c r="AA32" s="165" t="s">
        <v>1696</v>
      </c>
      <c r="AB32" s="102"/>
    </row>
    <row r="33" spans="1:28" ht="181.9" customHeight="1" thickBot="1" x14ac:dyDescent="0.3">
      <c r="A33" s="100" t="s">
        <v>75</v>
      </c>
      <c r="B33" s="52" t="s">
        <v>1281</v>
      </c>
      <c r="C33" s="52">
        <v>1000019</v>
      </c>
      <c r="D33" s="52" t="s">
        <v>1438</v>
      </c>
      <c r="E33" s="52" t="s">
        <v>752</v>
      </c>
      <c r="F33" s="98" t="s">
        <v>1532</v>
      </c>
      <c r="G33" s="52">
        <v>679</v>
      </c>
      <c r="H33" s="52" t="s">
        <v>22</v>
      </c>
      <c r="I33" s="52">
        <v>12063</v>
      </c>
      <c r="J33" s="52" t="s">
        <v>18</v>
      </c>
      <c r="K33" s="52" t="s">
        <v>600</v>
      </c>
      <c r="L33" s="52"/>
      <c r="M33" s="52" t="s">
        <v>33</v>
      </c>
      <c r="N33" s="52">
        <v>380</v>
      </c>
      <c r="O33" s="52" t="s">
        <v>22</v>
      </c>
      <c r="P33" s="52">
        <v>10739</v>
      </c>
      <c r="Q33" s="52" t="s">
        <v>18</v>
      </c>
      <c r="R33" s="52" t="s">
        <v>1060</v>
      </c>
      <c r="S33" s="95" t="s">
        <v>1248</v>
      </c>
      <c r="T33" s="52" t="s">
        <v>1643</v>
      </c>
      <c r="U33" s="132"/>
      <c r="V33" s="52"/>
      <c r="W33" s="52"/>
      <c r="X33" s="61">
        <v>81061.009999999995</v>
      </c>
      <c r="Y33" s="61">
        <v>20052.919999999998</v>
      </c>
      <c r="Z33" s="61">
        <f>X33-Y33</f>
        <v>61008.09</v>
      </c>
      <c r="AA33" s="163" t="s">
        <v>1724</v>
      </c>
      <c r="AB33" s="102"/>
    </row>
    <row r="34" spans="1:28" ht="171" customHeight="1" thickBot="1" x14ac:dyDescent="0.3">
      <c r="A34" s="100" t="s">
        <v>77</v>
      </c>
      <c r="B34" s="52" t="s">
        <v>725</v>
      </c>
      <c r="C34" s="52"/>
      <c r="D34" s="52"/>
      <c r="E34" s="52" t="s">
        <v>898</v>
      </c>
      <c r="F34" s="98" t="s">
        <v>1532</v>
      </c>
      <c r="G34" s="52">
        <v>679</v>
      </c>
      <c r="H34" s="52" t="s">
        <v>22</v>
      </c>
      <c r="I34" s="52">
        <v>12063</v>
      </c>
      <c r="J34" s="52" t="s">
        <v>18</v>
      </c>
      <c r="K34" s="52" t="s">
        <v>600</v>
      </c>
      <c r="L34" s="52"/>
      <c r="M34" s="52" t="s">
        <v>33</v>
      </c>
      <c r="N34" s="52">
        <v>380</v>
      </c>
      <c r="O34" s="52" t="s">
        <v>22</v>
      </c>
      <c r="P34" s="52">
        <v>198</v>
      </c>
      <c r="Q34" s="52" t="s">
        <v>18</v>
      </c>
      <c r="R34" s="52" t="s">
        <v>1060</v>
      </c>
      <c r="S34" s="95" t="s">
        <v>1248</v>
      </c>
      <c r="T34" s="52" t="s">
        <v>1643</v>
      </c>
      <c r="U34" s="132"/>
      <c r="V34" s="52"/>
      <c r="W34" s="52"/>
      <c r="X34" s="61"/>
      <c r="Y34" s="116"/>
      <c r="Z34" s="61"/>
      <c r="AA34" s="163"/>
      <c r="AB34" s="102"/>
    </row>
    <row r="35" spans="1:28" ht="84" customHeight="1" thickBot="1" x14ac:dyDescent="0.3">
      <c r="A35" s="100" t="s">
        <v>79</v>
      </c>
      <c r="B35" s="52" t="s">
        <v>1006</v>
      </c>
      <c r="C35" s="52"/>
      <c r="D35" s="52"/>
      <c r="E35" s="52" t="s">
        <v>1014</v>
      </c>
      <c r="F35" s="98" t="s">
        <v>1015</v>
      </c>
      <c r="G35" s="52">
        <v>679</v>
      </c>
      <c r="H35" s="52" t="s">
        <v>22</v>
      </c>
      <c r="I35" s="52">
        <v>28.77</v>
      </c>
      <c r="J35" s="52" t="s">
        <v>18</v>
      </c>
      <c r="K35" s="52" t="s">
        <v>600</v>
      </c>
      <c r="L35" s="52"/>
      <c r="M35" s="52" t="s">
        <v>1016</v>
      </c>
      <c r="N35" s="52">
        <v>380</v>
      </c>
      <c r="O35" s="52" t="s">
        <v>22</v>
      </c>
      <c r="P35" s="52">
        <v>28</v>
      </c>
      <c r="Q35" s="52" t="s">
        <v>18</v>
      </c>
      <c r="R35" s="52" t="s">
        <v>1233</v>
      </c>
      <c r="S35" s="95" t="s">
        <v>1071</v>
      </c>
      <c r="T35" s="52" t="s">
        <v>1643</v>
      </c>
      <c r="U35" s="132"/>
      <c r="V35" s="52"/>
      <c r="W35" s="52"/>
      <c r="X35" s="61"/>
      <c r="Y35" s="61"/>
      <c r="Z35" s="61"/>
      <c r="AA35" s="52"/>
      <c r="AB35" s="102"/>
    </row>
    <row r="36" spans="1:28" ht="108.6" customHeight="1" thickBot="1" x14ac:dyDescent="0.3">
      <c r="A36" s="100" t="s">
        <v>82</v>
      </c>
      <c r="B36" s="52" t="s">
        <v>697</v>
      </c>
      <c r="C36" s="52">
        <v>1000178</v>
      </c>
      <c r="D36" s="52" t="s">
        <v>1475</v>
      </c>
      <c r="E36" s="52" t="s">
        <v>698</v>
      </c>
      <c r="F36" s="98" t="s">
        <v>699</v>
      </c>
      <c r="G36" s="52">
        <v>679</v>
      </c>
      <c r="H36" s="52" t="s">
        <v>22</v>
      </c>
      <c r="I36" s="52">
        <v>902.76</v>
      </c>
      <c r="J36" s="52" t="s">
        <v>18</v>
      </c>
      <c r="K36" s="52" t="s">
        <v>600</v>
      </c>
      <c r="L36" s="52"/>
      <c r="M36" s="52" t="s">
        <v>440</v>
      </c>
      <c r="N36" s="52">
        <v>380</v>
      </c>
      <c r="O36" s="52" t="s">
        <v>22</v>
      </c>
      <c r="P36" s="52">
        <v>902</v>
      </c>
      <c r="Q36" s="52" t="s">
        <v>18</v>
      </c>
      <c r="R36" s="52" t="s">
        <v>1234</v>
      </c>
      <c r="S36" s="95" t="s">
        <v>1071</v>
      </c>
      <c r="T36" s="52" t="s">
        <v>1643</v>
      </c>
      <c r="U36" s="132"/>
      <c r="V36" s="52"/>
      <c r="W36" s="52"/>
      <c r="X36" s="61">
        <v>44015.6</v>
      </c>
      <c r="Y36" s="61">
        <v>9243.2800000000007</v>
      </c>
      <c r="Z36" s="61">
        <f>X36-Y36</f>
        <v>34772.32</v>
      </c>
      <c r="AA36" s="52"/>
      <c r="AB36" s="102"/>
    </row>
    <row r="37" spans="1:28" ht="15" customHeight="1" thickBot="1" x14ac:dyDescent="0.3">
      <c r="A37" s="282" t="s">
        <v>1354</v>
      </c>
      <c r="B37" s="283"/>
      <c r="C37" s="85"/>
      <c r="D37" s="85"/>
      <c r="E37" s="219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20"/>
      <c r="X37" s="195">
        <f>SUM(X3:X36)</f>
        <v>1967608.6400000006</v>
      </c>
      <c r="Y37" s="195">
        <f>SUM(Y3:Y36)</f>
        <v>206309.67</v>
      </c>
      <c r="Z37" s="195">
        <f>SUM(Z3:Z36)</f>
        <v>1761298.9700000007</v>
      </c>
      <c r="AA37" s="4"/>
    </row>
    <row r="38" spans="1:28" ht="75.75" customHeight="1" thickBot="1" x14ac:dyDescent="0.3">
      <c r="A38" s="10" t="s">
        <v>41</v>
      </c>
      <c r="B38" s="4" t="s">
        <v>753</v>
      </c>
      <c r="C38" s="4">
        <v>1000018</v>
      </c>
      <c r="D38" s="4" t="s">
        <v>1432</v>
      </c>
      <c r="E38" s="266" t="s">
        <v>1657</v>
      </c>
      <c r="F38" s="4" t="s">
        <v>1653</v>
      </c>
      <c r="G38" s="4">
        <v>15</v>
      </c>
      <c r="H38" s="4" t="s">
        <v>28</v>
      </c>
      <c r="I38" s="266">
        <v>827.23</v>
      </c>
      <c r="J38" s="4" t="s">
        <v>1654</v>
      </c>
      <c r="K38" s="4"/>
      <c r="L38" s="4"/>
      <c r="M38" s="4">
        <v>191</v>
      </c>
      <c r="N38" s="4">
        <v>185</v>
      </c>
      <c r="O38" s="4" t="s">
        <v>540</v>
      </c>
      <c r="P38" s="266">
        <v>2794.6</v>
      </c>
      <c r="Q38" s="4" t="s">
        <v>1654</v>
      </c>
      <c r="R38" s="4" t="s">
        <v>1232</v>
      </c>
      <c r="S38" s="6" t="s">
        <v>1222</v>
      </c>
      <c r="T38" s="4" t="s">
        <v>1643</v>
      </c>
      <c r="U38" s="54"/>
      <c r="V38" s="4"/>
      <c r="W38" s="4"/>
      <c r="X38" s="35">
        <v>20266.18</v>
      </c>
      <c r="Y38" s="35">
        <v>12401.98</v>
      </c>
      <c r="Z38" s="35">
        <f>X38-Y38</f>
        <v>7864.2000000000007</v>
      </c>
      <c r="AA38" s="266" t="s">
        <v>1660</v>
      </c>
    </row>
    <row r="39" spans="1:28" ht="60.75" thickBot="1" x14ac:dyDescent="0.3">
      <c r="A39" s="4" t="s">
        <v>45</v>
      </c>
      <c r="B39" s="4" t="s">
        <v>1421</v>
      </c>
      <c r="C39" s="4">
        <v>1000245</v>
      </c>
      <c r="D39" s="4" t="s">
        <v>1406</v>
      </c>
      <c r="E39" s="267"/>
      <c r="F39" s="4" t="s">
        <v>1653</v>
      </c>
      <c r="G39" s="4">
        <v>15</v>
      </c>
      <c r="H39" s="4" t="s">
        <v>28</v>
      </c>
      <c r="I39" s="267"/>
      <c r="J39" s="4" t="s">
        <v>18</v>
      </c>
      <c r="K39" s="4"/>
      <c r="L39" s="4"/>
      <c r="M39" s="4">
        <v>191</v>
      </c>
      <c r="N39" s="4">
        <v>185</v>
      </c>
      <c r="O39" s="4" t="s">
        <v>540</v>
      </c>
      <c r="P39" s="267"/>
      <c r="Q39" s="4" t="s">
        <v>1654</v>
      </c>
      <c r="R39" s="4" t="s">
        <v>1422</v>
      </c>
      <c r="S39" s="6" t="s">
        <v>1222</v>
      </c>
      <c r="T39" s="4" t="s">
        <v>1643</v>
      </c>
      <c r="U39" s="54"/>
      <c r="V39" s="4"/>
      <c r="W39" s="4"/>
      <c r="X39" s="35">
        <v>121500</v>
      </c>
      <c r="Y39" s="35">
        <v>0</v>
      </c>
      <c r="Z39" s="35">
        <v>121500</v>
      </c>
      <c r="AA39" s="267"/>
    </row>
    <row r="40" spans="1:28" x14ac:dyDescent="0.25">
      <c r="A40" s="48"/>
      <c r="T40" s="102"/>
    </row>
    <row r="41" spans="1:28" x14ac:dyDescent="0.25">
      <c r="A41" s="48"/>
      <c r="T41" s="102"/>
    </row>
    <row r="42" spans="1:28" x14ac:dyDescent="0.25">
      <c r="A42" s="48"/>
      <c r="T42" s="102"/>
    </row>
    <row r="43" spans="1:28" x14ac:dyDescent="0.25">
      <c r="T43" s="102"/>
    </row>
    <row r="44" spans="1:28" x14ac:dyDescent="0.25">
      <c r="T44" s="102"/>
    </row>
    <row r="45" spans="1:28" x14ac:dyDescent="0.25">
      <c r="T45" s="102"/>
    </row>
    <row r="46" spans="1:28" x14ac:dyDescent="0.25">
      <c r="T46" s="102"/>
    </row>
    <row r="47" spans="1:28" x14ac:dyDescent="0.25">
      <c r="T47" s="102"/>
    </row>
    <row r="48" spans="1:28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</sheetData>
  <mergeCells count="45">
    <mergeCell ref="M1:P1"/>
    <mergeCell ref="A1:E1"/>
    <mergeCell ref="J1:L1"/>
    <mergeCell ref="H16:H17"/>
    <mergeCell ref="F1:I1"/>
    <mergeCell ref="J16:J17"/>
    <mergeCell ref="E16:E17"/>
    <mergeCell ref="A24:A25"/>
    <mergeCell ref="A27:A28"/>
    <mergeCell ref="B9:B10"/>
    <mergeCell ref="I18:I19"/>
    <mergeCell ref="O16:O17"/>
    <mergeCell ref="O18:O19"/>
    <mergeCell ref="M18:M19"/>
    <mergeCell ref="Q1:AA1"/>
    <mergeCell ref="AA38:AA39"/>
    <mergeCell ref="P18:P19"/>
    <mergeCell ref="A4:A8"/>
    <mergeCell ref="A12:A13"/>
    <mergeCell ref="A14:A15"/>
    <mergeCell ref="A22:A23"/>
    <mergeCell ref="A18:A19"/>
    <mergeCell ref="A9:A10"/>
    <mergeCell ref="AA9:AA10"/>
    <mergeCell ref="A29:A30"/>
    <mergeCell ref="A37:B37"/>
    <mergeCell ref="E37:W37"/>
    <mergeCell ref="A16:A17"/>
    <mergeCell ref="B16:B17"/>
    <mergeCell ref="N18:N19"/>
    <mergeCell ref="E38:E39"/>
    <mergeCell ref="I38:I39"/>
    <mergeCell ref="F18:F19"/>
    <mergeCell ref="G18:G19"/>
    <mergeCell ref="H18:H19"/>
    <mergeCell ref="E18:E19"/>
    <mergeCell ref="AA12:AA13"/>
    <mergeCell ref="AA14:AA15"/>
    <mergeCell ref="AA18:AA19"/>
    <mergeCell ref="AA22:AA23"/>
    <mergeCell ref="P38:P39"/>
    <mergeCell ref="S16:S17"/>
    <mergeCell ref="R16:R17"/>
    <mergeCell ref="Q16:Q17"/>
    <mergeCell ref="AA29:AA30"/>
  </mergeCells>
  <phoneticPr fontId="7" type="noConversion"/>
  <pageMargins left="0.7" right="0.7" top="0.75" bottom="0.75" header="0.3" footer="0.3"/>
  <pageSetup paperSize="9" scale="32" fitToHeight="0" orientation="landscape" horizontalDpi="4294967293" verticalDpi="0" r:id="rId1"/>
  <headerFooter>
    <oddHeader>&amp;A</oddHeader>
    <oddFooter>Stranica &amp;P od &amp;N</oddFooter>
  </headerFooter>
  <ignoredErrors>
    <ignoredError sqref="M31" numberStoredAsText="1"/>
    <ignoredError sqref="Z12 Z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262"/>
  <sheetViews>
    <sheetView view="pageBreakPreview" zoomScale="59" zoomScaleNormal="86" zoomScaleSheetLayoutView="59" workbookViewId="0">
      <pane xSplit="22" ySplit="3" topLeftCell="W4" activePane="bottomRight" state="frozen"/>
      <selection pane="topRight" activeCell="U1" sqref="U1"/>
      <selection pane="bottomLeft" activeCell="A4" sqref="A4"/>
      <selection pane="bottomRight" activeCell="Q30" sqref="J8:S31"/>
    </sheetView>
  </sheetViews>
  <sheetFormatPr defaultColWidth="8.85546875" defaultRowHeight="15" x14ac:dyDescent="0.25"/>
  <cols>
    <col min="1" max="1" width="8.85546875" style="3"/>
    <col min="2" max="4" width="23.7109375" style="3" customWidth="1"/>
    <col min="5" max="5" width="13.85546875" style="3" customWidth="1"/>
    <col min="6" max="7" width="8.85546875" style="3" customWidth="1"/>
    <col min="8" max="8" width="12.42578125" style="3" customWidth="1"/>
    <col min="9" max="9" width="11" style="3" customWidth="1"/>
    <col min="10" max="10" width="12.42578125" style="3" customWidth="1"/>
    <col min="11" max="11" width="12" style="3" customWidth="1"/>
    <col min="12" max="12" width="8.85546875" style="3"/>
    <col min="13" max="13" width="8.85546875" style="3" customWidth="1"/>
    <col min="14" max="14" width="8.85546875" style="3"/>
    <col min="15" max="15" width="12.42578125" style="3" customWidth="1"/>
    <col min="16" max="16" width="8.85546875" style="3" customWidth="1"/>
    <col min="17" max="18" width="12.42578125" style="3" customWidth="1"/>
    <col min="19" max="19" width="11.7109375" style="3" customWidth="1"/>
    <col min="20" max="20" width="22.140625" style="3" customWidth="1"/>
    <col min="21" max="21" width="23.7109375" style="3" customWidth="1"/>
    <col min="22" max="22" width="18.42578125" style="73" customWidth="1"/>
    <col min="23" max="23" width="12.42578125" style="73" customWidth="1"/>
    <col min="24" max="24" width="17.28515625" style="73" customWidth="1"/>
    <col min="25" max="25" width="12.42578125" style="3" customWidth="1"/>
    <col min="26" max="16384" width="8.85546875" style="3"/>
  </cols>
  <sheetData>
    <row r="1" spans="1:25" ht="15.75" thickBot="1" x14ac:dyDescent="0.3">
      <c r="A1" s="23"/>
      <c r="B1" s="224" t="s">
        <v>633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5"/>
    </row>
    <row r="2" spans="1:25" ht="14.45" customHeight="1" thickBot="1" x14ac:dyDescent="0.3">
      <c r="A2" s="23"/>
      <c r="B2" s="24"/>
      <c r="C2" s="24"/>
      <c r="D2" s="24"/>
      <c r="E2" s="24"/>
      <c r="F2" s="208" t="s">
        <v>586</v>
      </c>
      <c r="G2" s="209"/>
      <c r="H2" s="209"/>
      <c r="I2" s="210"/>
      <c r="J2" s="24"/>
      <c r="K2" s="24"/>
      <c r="L2" s="24"/>
      <c r="M2" s="208" t="s">
        <v>587</v>
      </c>
      <c r="N2" s="209"/>
      <c r="O2" s="209"/>
      <c r="P2" s="210"/>
      <c r="Q2" s="19"/>
      <c r="R2" s="24"/>
      <c r="S2" s="24"/>
      <c r="T2" s="45"/>
      <c r="U2" s="24"/>
      <c r="V2" s="83"/>
      <c r="W2" s="83"/>
      <c r="X2" s="83"/>
      <c r="Y2" s="25"/>
    </row>
    <row r="3" spans="1:25" ht="91.15" customHeight="1" thickBot="1" x14ac:dyDescent="0.3">
      <c r="A3" s="19" t="s">
        <v>1</v>
      </c>
      <c r="B3" s="18" t="s">
        <v>39</v>
      </c>
      <c r="C3" s="18" t="s">
        <v>1358</v>
      </c>
      <c r="D3" s="18" t="s">
        <v>1359</v>
      </c>
      <c r="E3" s="18" t="s">
        <v>40</v>
      </c>
      <c r="F3" s="18" t="s">
        <v>2</v>
      </c>
      <c r="G3" s="18" t="s">
        <v>3</v>
      </c>
      <c r="H3" s="18" t="s">
        <v>4</v>
      </c>
      <c r="I3" s="18" t="s">
        <v>889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543</v>
      </c>
      <c r="O3" s="18" t="s">
        <v>4</v>
      </c>
      <c r="P3" s="18" t="s">
        <v>889</v>
      </c>
      <c r="Q3" s="18" t="s">
        <v>10</v>
      </c>
      <c r="R3" s="18" t="s">
        <v>11</v>
      </c>
      <c r="S3" s="19" t="s">
        <v>12</v>
      </c>
      <c r="T3" s="45" t="s">
        <v>1642</v>
      </c>
      <c r="U3" s="29" t="s">
        <v>13</v>
      </c>
      <c r="V3" s="63" t="s">
        <v>1330</v>
      </c>
      <c r="W3" s="63" t="s">
        <v>1331</v>
      </c>
      <c r="X3" s="63" t="s">
        <v>1339</v>
      </c>
      <c r="Y3" s="18" t="s">
        <v>15</v>
      </c>
    </row>
    <row r="4" spans="1:25" ht="142.5" customHeight="1" thickBot="1" x14ac:dyDescent="0.3">
      <c r="A4" s="95" t="s">
        <v>41</v>
      </c>
      <c r="B4" s="52" t="s">
        <v>601</v>
      </c>
      <c r="C4" s="52">
        <v>1000288</v>
      </c>
      <c r="D4" s="52" t="s">
        <v>1427</v>
      </c>
      <c r="E4" s="52" t="s">
        <v>447</v>
      </c>
      <c r="F4" s="52">
        <v>3389</v>
      </c>
      <c r="G4" s="52">
        <v>3650</v>
      </c>
      <c r="H4" s="52" t="s">
        <v>16</v>
      </c>
      <c r="I4" s="52">
        <v>3309</v>
      </c>
      <c r="J4" s="52" t="s">
        <v>18</v>
      </c>
      <c r="K4" s="52"/>
      <c r="L4" s="52"/>
      <c r="M4" s="52">
        <v>3389</v>
      </c>
      <c r="N4" s="52">
        <v>3650</v>
      </c>
      <c r="O4" s="52" t="s">
        <v>16</v>
      </c>
      <c r="P4" s="52">
        <v>3309</v>
      </c>
      <c r="Q4" s="52" t="s">
        <v>18</v>
      </c>
      <c r="R4" s="52" t="s">
        <v>1180</v>
      </c>
      <c r="S4" s="95" t="s">
        <v>1221</v>
      </c>
      <c r="T4" s="52"/>
      <c r="U4" s="132"/>
      <c r="V4" s="61">
        <v>3714.24</v>
      </c>
      <c r="W4" s="61">
        <v>0</v>
      </c>
      <c r="X4" s="61">
        <v>3714.24</v>
      </c>
      <c r="Y4" s="163" t="s">
        <v>1735</v>
      </c>
    </row>
    <row r="5" spans="1:25" ht="199.5" customHeight="1" thickBot="1" x14ac:dyDescent="0.3">
      <c r="A5" s="172" t="s">
        <v>45</v>
      </c>
      <c r="B5" s="173" t="s">
        <v>1760</v>
      </c>
      <c r="C5" s="173"/>
      <c r="D5" s="173"/>
      <c r="E5" s="173" t="s">
        <v>447</v>
      </c>
      <c r="F5" s="173">
        <v>3239</v>
      </c>
      <c r="G5" s="173">
        <v>3736</v>
      </c>
      <c r="H5" s="173" t="s">
        <v>16</v>
      </c>
      <c r="I5" s="173">
        <v>1407</v>
      </c>
      <c r="J5" s="173" t="s">
        <v>1761</v>
      </c>
      <c r="K5" s="173"/>
      <c r="L5" s="173"/>
      <c r="M5" s="173">
        <v>3239</v>
      </c>
      <c r="N5" s="173">
        <v>3736</v>
      </c>
      <c r="O5" s="173" t="s">
        <v>16</v>
      </c>
      <c r="P5" s="173">
        <v>1407</v>
      </c>
      <c r="Q5" s="173" t="s">
        <v>1762</v>
      </c>
      <c r="R5" s="173" t="s">
        <v>1766</v>
      </c>
      <c r="S5" s="172"/>
      <c r="T5" s="173"/>
      <c r="U5" s="174"/>
      <c r="V5" s="175"/>
      <c r="W5" s="175"/>
      <c r="X5" s="175"/>
      <c r="Y5" s="173" t="s">
        <v>1773</v>
      </c>
    </row>
    <row r="6" spans="1:25" ht="183" customHeight="1" thickBot="1" x14ac:dyDescent="0.3">
      <c r="A6" s="172" t="s">
        <v>46</v>
      </c>
      <c r="B6" s="173" t="s">
        <v>1760</v>
      </c>
      <c r="C6" s="173"/>
      <c r="D6" s="173"/>
      <c r="E6" s="173" t="s">
        <v>1763</v>
      </c>
      <c r="F6" s="173">
        <v>3240</v>
      </c>
      <c r="G6" s="173">
        <v>3737</v>
      </c>
      <c r="H6" s="173" t="s">
        <v>16</v>
      </c>
      <c r="I6" s="173">
        <v>2459</v>
      </c>
      <c r="J6" s="173" t="s">
        <v>1764</v>
      </c>
      <c r="K6" s="173"/>
      <c r="L6" s="173"/>
      <c r="M6" s="173">
        <v>3240</v>
      </c>
      <c r="N6" s="173">
        <v>3737</v>
      </c>
      <c r="O6" s="173" t="s">
        <v>16</v>
      </c>
      <c r="P6" s="173">
        <v>2459</v>
      </c>
      <c r="Q6" s="173" t="s">
        <v>1765</v>
      </c>
      <c r="R6" s="173" t="s">
        <v>1766</v>
      </c>
      <c r="S6" s="172"/>
      <c r="T6" s="173"/>
      <c r="U6" s="174"/>
      <c r="V6" s="175"/>
      <c r="W6" s="175"/>
      <c r="X6" s="175"/>
      <c r="Y6" s="173" t="s">
        <v>1773</v>
      </c>
    </row>
    <row r="7" spans="1:25" ht="193.5" customHeight="1" thickBot="1" x14ac:dyDescent="0.3">
      <c r="A7" s="172" t="s">
        <v>48</v>
      </c>
      <c r="B7" s="173" t="s">
        <v>1767</v>
      </c>
      <c r="C7" s="173"/>
      <c r="D7" s="173"/>
      <c r="E7" s="173" t="s">
        <v>609</v>
      </c>
      <c r="F7" s="173">
        <v>181</v>
      </c>
      <c r="G7" s="173">
        <v>99</v>
      </c>
      <c r="H7" s="173" t="s">
        <v>1768</v>
      </c>
      <c r="I7" s="173">
        <v>1176.1099999999999</v>
      </c>
      <c r="J7" s="173" t="s">
        <v>1769</v>
      </c>
      <c r="K7" s="173"/>
      <c r="L7" s="173"/>
      <c r="M7" s="173" t="s">
        <v>1770</v>
      </c>
      <c r="N7" s="173">
        <v>250</v>
      </c>
      <c r="O7" s="173" t="s">
        <v>1768</v>
      </c>
      <c r="P7" s="173">
        <v>4311</v>
      </c>
      <c r="Q7" s="173" t="s">
        <v>1771</v>
      </c>
      <c r="R7" s="173" t="s">
        <v>1772</v>
      </c>
      <c r="S7" s="172"/>
      <c r="T7" s="173"/>
      <c r="U7" s="174"/>
      <c r="V7" s="175"/>
      <c r="W7" s="175"/>
      <c r="X7" s="175"/>
      <c r="Y7" s="173" t="s">
        <v>1774</v>
      </c>
    </row>
    <row r="8" spans="1:25" ht="85.5" customHeight="1" thickBot="1" x14ac:dyDescent="0.3">
      <c r="A8" s="95" t="s">
        <v>50</v>
      </c>
      <c r="B8" s="4" t="s">
        <v>603</v>
      </c>
      <c r="C8" s="4"/>
      <c r="D8" s="4"/>
      <c r="E8" s="4" t="s">
        <v>447</v>
      </c>
      <c r="F8" s="4" t="s">
        <v>604</v>
      </c>
      <c r="G8" s="4">
        <v>3326</v>
      </c>
      <c r="H8" s="4" t="s">
        <v>24</v>
      </c>
      <c r="I8" s="89">
        <v>28794.79</v>
      </c>
      <c r="J8" s="52" t="s">
        <v>18</v>
      </c>
      <c r="K8" s="52"/>
      <c r="L8" s="52"/>
      <c r="M8" s="52" t="s">
        <v>605</v>
      </c>
      <c r="N8" s="52">
        <v>2214</v>
      </c>
      <c r="O8" s="52" t="s">
        <v>24</v>
      </c>
      <c r="P8" s="52">
        <v>28794</v>
      </c>
      <c r="Q8" s="52" t="s">
        <v>18</v>
      </c>
      <c r="R8" s="52" t="s">
        <v>1181</v>
      </c>
      <c r="S8" s="95" t="s">
        <v>1220</v>
      </c>
      <c r="T8" s="98"/>
      <c r="U8" s="54"/>
      <c r="V8" s="35">
        <v>1</v>
      </c>
      <c r="W8" s="35">
        <v>0</v>
      </c>
      <c r="X8" s="35">
        <v>1</v>
      </c>
      <c r="Y8" s="163" t="s">
        <v>1757</v>
      </c>
    </row>
    <row r="9" spans="1:25" ht="75" thickBot="1" x14ac:dyDescent="0.3">
      <c r="A9" s="95" t="s">
        <v>53</v>
      </c>
      <c r="B9" s="4" t="s">
        <v>757</v>
      </c>
      <c r="C9" s="4"/>
      <c r="D9" s="4"/>
      <c r="E9" s="4" t="s">
        <v>447</v>
      </c>
      <c r="F9" s="4" t="s">
        <v>953</v>
      </c>
      <c r="G9" s="4">
        <v>3326</v>
      </c>
      <c r="H9" s="4" t="s">
        <v>24</v>
      </c>
      <c r="I9" s="4">
        <v>2837.76</v>
      </c>
      <c r="J9" s="52" t="s">
        <v>18</v>
      </c>
      <c r="K9" s="52"/>
      <c r="L9" s="52"/>
      <c r="M9" s="52">
        <v>2064</v>
      </c>
      <c r="N9" s="52">
        <v>2214</v>
      </c>
      <c r="O9" s="52" t="s">
        <v>24</v>
      </c>
      <c r="P9" s="52">
        <v>2837</v>
      </c>
      <c r="Q9" s="52" t="s">
        <v>18</v>
      </c>
      <c r="R9" s="52" t="s">
        <v>1181</v>
      </c>
      <c r="S9" s="95" t="s">
        <v>1220</v>
      </c>
      <c r="T9" s="52"/>
      <c r="U9" s="54"/>
      <c r="V9" s="35">
        <v>1</v>
      </c>
      <c r="W9" s="35">
        <v>0</v>
      </c>
      <c r="X9" s="35">
        <v>1</v>
      </c>
      <c r="Y9" s="163" t="s">
        <v>1757</v>
      </c>
    </row>
    <row r="10" spans="1:25" ht="60.75" thickBot="1" x14ac:dyDescent="0.3">
      <c r="A10" s="95" t="s">
        <v>55</v>
      </c>
      <c r="B10" s="4" t="s">
        <v>1010</v>
      </c>
      <c r="C10" s="4"/>
      <c r="D10" s="4"/>
      <c r="E10" s="4" t="s">
        <v>447</v>
      </c>
      <c r="F10" s="4">
        <v>899</v>
      </c>
      <c r="G10" s="4">
        <v>3243</v>
      </c>
      <c r="H10" s="4" t="s">
        <v>24</v>
      </c>
      <c r="I10" s="4">
        <v>1197.68</v>
      </c>
      <c r="J10" s="52" t="s">
        <v>18</v>
      </c>
      <c r="K10" s="52"/>
      <c r="L10" s="52"/>
      <c r="M10" s="52">
        <v>3726</v>
      </c>
      <c r="N10" s="52">
        <v>1233</v>
      </c>
      <c r="O10" s="52" t="s">
        <v>24</v>
      </c>
      <c r="P10" s="52">
        <v>1207</v>
      </c>
      <c r="Q10" s="52" t="s">
        <v>18</v>
      </c>
      <c r="R10" s="52" t="s">
        <v>1569</v>
      </c>
      <c r="S10" s="95"/>
      <c r="T10" s="52"/>
      <c r="U10" s="54"/>
      <c r="V10" s="35"/>
      <c r="W10" s="35"/>
      <c r="X10" s="35"/>
      <c r="Y10" s="4"/>
    </row>
    <row r="11" spans="1:25" ht="90" thickBot="1" x14ac:dyDescent="0.3">
      <c r="A11" s="95" t="s">
        <v>59</v>
      </c>
      <c r="B11" s="4" t="s">
        <v>928</v>
      </c>
      <c r="C11" s="4"/>
      <c r="D11" s="4"/>
      <c r="E11" s="4" t="s">
        <v>447</v>
      </c>
      <c r="F11" s="4" t="s">
        <v>929</v>
      </c>
      <c r="G11" s="4">
        <v>1210</v>
      </c>
      <c r="H11" s="4" t="s">
        <v>35</v>
      </c>
      <c r="I11" s="89">
        <v>1438.66</v>
      </c>
      <c r="J11" s="52" t="s">
        <v>18</v>
      </c>
      <c r="K11" s="52"/>
      <c r="L11" s="52"/>
      <c r="M11" s="52">
        <v>1184</v>
      </c>
      <c r="N11" s="52">
        <v>1443</v>
      </c>
      <c r="O11" s="52" t="s">
        <v>35</v>
      </c>
      <c r="P11" s="52">
        <v>949</v>
      </c>
      <c r="Q11" s="52" t="s">
        <v>18</v>
      </c>
      <c r="R11" s="52" t="s">
        <v>1183</v>
      </c>
      <c r="S11" s="95" t="s">
        <v>1221</v>
      </c>
      <c r="T11" s="52"/>
      <c r="U11" s="54"/>
      <c r="V11" s="284">
        <v>1</v>
      </c>
      <c r="W11" s="284">
        <v>0</v>
      </c>
      <c r="X11" s="284">
        <v>1</v>
      </c>
      <c r="Y11" s="163" t="s">
        <v>1758</v>
      </c>
    </row>
    <row r="12" spans="1:25" ht="90" thickBot="1" x14ac:dyDescent="0.3">
      <c r="A12" s="95" t="s">
        <v>60</v>
      </c>
      <c r="B12" s="4" t="s">
        <v>930</v>
      </c>
      <c r="C12" s="4"/>
      <c r="D12" s="4"/>
      <c r="E12" s="4" t="s">
        <v>447</v>
      </c>
      <c r="F12" s="4" t="s">
        <v>931</v>
      </c>
      <c r="G12" s="4">
        <v>1210</v>
      </c>
      <c r="H12" s="4" t="s">
        <v>35</v>
      </c>
      <c r="I12" s="4">
        <v>672.57</v>
      </c>
      <c r="J12" s="52" t="s">
        <v>932</v>
      </c>
      <c r="K12" s="52"/>
      <c r="L12" s="52"/>
      <c r="M12" s="52">
        <v>1183</v>
      </c>
      <c r="N12" s="52">
        <v>1443</v>
      </c>
      <c r="O12" s="52" t="s">
        <v>35</v>
      </c>
      <c r="P12" s="52">
        <v>993</v>
      </c>
      <c r="Q12" s="52" t="s">
        <v>18</v>
      </c>
      <c r="R12" s="52" t="s">
        <v>1184</v>
      </c>
      <c r="S12" s="95" t="s">
        <v>1221</v>
      </c>
      <c r="T12" s="52"/>
      <c r="U12" s="54"/>
      <c r="V12" s="285"/>
      <c r="W12" s="285"/>
      <c r="X12" s="285"/>
      <c r="Y12" s="163" t="s">
        <v>1758</v>
      </c>
    </row>
    <row r="13" spans="1:25" ht="90" thickBot="1" x14ac:dyDescent="0.3">
      <c r="A13" s="95" t="s">
        <v>63</v>
      </c>
      <c r="B13" s="4" t="s">
        <v>936</v>
      </c>
      <c r="C13" s="4"/>
      <c r="D13" s="4"/>
      <c r="E13" s="4" t="s">
        <v>447</v>
      </c>
      <c r="F13" s="4">
        <v>394</v>
      </c>
      <c r="G13" s="4">
        <v>134</v>
      </c>
      <c r="H13" s="4" t="s">
        <v>35</v>
      </c>
      <c r="I13" s="4">
        <v>1319.97</v>
      </c>
      <c r="J13" s="52" t="s">
        <v>937</v>
      </c>
      <c r="K13" s="52"/>
      <c r="L13" s="52"/>
      <c r="M13" s="52" t="s">
        <v>939</v>
      </c>
      <c r="N13" s="52" t="s">
        <v>938</v>
      </c>
      <c r="O13" s="52" t="s">
        <v>35</v>
      </c>
      <c r="P13" s="52">
        <v>2011</v>
      </c>
      <c r="Q13" s="52" t="s">
        <v>1044</v>
      </c>
      <c r="R13" s="52" t="s">
        <v>1185</v>
      </c>
      <c r="S13" s="95" t="s">
        <v>1221</v>
      </c>
      <c r="T13" s="52"/>
      <c r="U13" s="54"/>
      <c r="V13" s="35">
        <v>1</v>
      </c>
      <c r="W13" s="35">
        <v>0</v>
      </c>
      <c r="X13" s="35">
        <v>1</v>
      </c>
      <c r="Y13" s="163" t="s">
        <v>1759</v>
      </c>
    </row>
    <row r="14" spans="1:25" ht="75" thickBot="1" x14ac:dyDescent="0.3">
      <c r="A14" s="95" t="s">
        <v>66</v>
      </c>
      <c r="B14" s="4" t="s">
        <v>955</v>
      </c>
      <c r="C14" s="4"/>
      <c r="D14" s="4"/>
      <c r="E14" s="4" t="s">
        <v>447</v>
      </c>
      <c r="F14" s="4" t="s">
        <v>616</v>
      </c>
      <c r="G14" s="4">
        <v>264</v>
      </c>
      <c r="H14" s="4" t="s">
        <v>35</v>
      </c>
      <c r="I14" s="4">
        <v>2704.68</v>
      </c>
      <c r="J14" s="52" t="s">
        <v>1503</v>
      </c>
      <c r="K14" s="52"/>
      <c r="L14" s="52"/>
      <c r="M14" s="52">
        <v>3314</v>
      </c>
      <c r="N14" s="52">
        <v>1444</v>
      </c>
      <c r="O14" s="52" t="s">
        <v>35</v>
      </c>
      <c r="P14" s="52">
        <v>1914</v>
      </c>
      <c r="Q14" s="52" t="s">
        <v>954</v>
      </c>
      <c r="R14" s="52" t="s">
        <v>1186</v>
      </c>
      <c r="S14" s="95" t="s">
        <v>1221</v>
      </c>
      <c r="T14" s="52"/>
      <c r="U14" s="54"/>
      <c r="V14" s="35">
        <v>5528.25</v>
      </c>
      <c r="W14" s="35">
        <v>0</v>
      </c>
      <c r="X14" s="35">
        <v>5528.25</v>
      </c>
      <c r="Y14" s="163" t="s">
        <v>1740</v>
      </c>
    </row>
    <row r="15" spans="1:25" ht="75" thickBot="1" x14ac:dyDescent="0.3">
      <c r="A15" s="95" t="s">
        <v>68</v>
      </c>
      <c r="B15" s="4" t="s">
        <v>955</v>
      </c>
      <c r="C15" s="4"/>
      <c r="D15" s="4"/>
      <c r="E15" s="4" t="s">
        <v>447</v>
      </c>
      <c r="F15" s="4" t="s">
        <v>956</v>
      </c>
      <c r="G15" s="4">
        <v>1310</v>
      </c>
      <c r="H15" s="4" t="s">
        <v>35</v>
      </c>
      <c r="I15" s="4">
        <v>4970.57</v>
      </c>
      <c r="J15" s="52" t="s">
        <v>954</v>
      </c>
      <c r="K15" s="52"/>
      <c r="L15" s="52"/>
      <c r="M15" s="52">
        <v>3315</v>
      </c>
      <c r="N15" s="52">
        <v>1444</v>
      </c>
      <c r="O15" s="52" t="s">
        <v>35</v>
      </c>
      <c r="P15" s="52">
        <v>3090</v>
      </c>
      <c r="Q15" s="52" t="s">
        <v>954</v>
      </c>
      <c r="R15" s="52" t="s">
        <v>1186</v>
      </c>
      <c r="S15" s="95" t="s">
        <v>1221</v>
      </c>
      <c r="T15" s="52"/>
      <c r="U15" s="54"/>
      <c r="V15" s="35">
        <v>8924.92</v>
      </c>
      <c r="W15" s="35">
        <v>0</v>
      </c>
      <c r="X15" s="35">
        <v>8924.92</v>
      </c>
      <c r="Y15" s="163" t="s">
        <v>1740</v>
      </c>
    </row>
    <row r="16" spans="1:25" ht="75" thickBot="1" x14ac:dyDescent="0.3">
      <c r="A16" s="95" t="s">
        <v>69</v>
      </c>
      <c r="B16" s="4" t="s">
        <v>955</v>
      </c>
      <c r="C16" s="4"/>
      <c r="D16" s="4"/>
      <c r="E16" s="4" t="s">
        <v>447</v>
      </c>
      <c r="F16" s="4" t="s">
        <v>616</v>
      </c>
      <c r="G16" s="4">
        <v>264</v>
      </c>
      <c r="H16" s="4" t="s">
        <v>35</v>
      </c>
      <c r="I16" s="4">
        <v>2704.68</v>
      </c>
      <c r="J16" s="52" t="s">
        <v>18</v>
      </c>
      <c r="K16" s="52"/>
      <c r="L16" s="52"/>
      <c r="M16" s="52">
        <v>3316</v>
      </c>
      <c r="N16" s="52">
        <v>1446</v>
      </c>
      <c r="O16" s="52" t="s">
        <v>35</v>
      </c>
      <c r="P16" s="52">
        <v>1396</v>
      </c>
      <c r="Q16" s="52" t="s">
        <v>18</v>
      </c>
      <c r="R16" s="52" t="s">
        <v>1186</v>
      </c>
      <c r="S16" s="95" t="s">
        <v>1221</v>
      </c>
      <c r="T16" s="52"/>
      <c r="U16" s="54"/>
      <c r="V16" s="35">
        <v>4032.1</v>
      </c>
      <c r="W16" s="35">
        <v>0</v>
      </c>
      <c r="X16" s="35">
        <v>4032.1</v>
      </c>
      <c r="Y16" s="163" t="s">
        <v>1740</v>
      </c>
    </row>
    <row r="17" spans="1:25" ht="111.75" customHeight="1" thickBot="1" x14ac:dyDescent="0.3">
      <c r="A17" s="95" t="s">
        <v>70</v>
      </c>
      <c r="B17" s="4" t="s">
        <v>615</v>
      </c>
      <c r="C17" s="4"/>
      <c r="D17" s="4"/>
      <c r="E17" s="4" t="s">
        <v>447</v>
      </c>
      <c r="F17" s="4" t="s">
        <v>957</v>
      </c>
      <c r="G17" s="4">
        <v>1304</v>
      </c>
      <c r="H17" s="4" t="s">
        <v>35</v>
      </c>
      <c r="I17" s="4">
        <v>205.01</v>
      </c>
      <c r="J17" s="52" t="s">
        <v>18</v>
      </c>
      <c r="K17" s="52"/>
      <c r="L17" s="52"/>
      <c r="M17" s="52">
        <v>3317</v>
      </c>
      <c r="N17" s="52">
        <v>1446</v>
      </c>
      <c r="O17" s="52" t="s">
        <v>35</v>
      </c>
      <c r="P17" s="52">
        <v>1336</v>
      </c>
      <c r="Q17" s="52" t="s">
        <v>18</v>
      </c>
      <c r="R17" s="52" t="s">
        <v>1182</v>
      </c>
      <c r="S17" s="95" t="s">
        <v>1221</v>
      </c>
      <c r="T17" s="52"/>
      <c r="U17" s="54"/>
      <c r="V17" s="35">
        <v>3858.8</v>
      </c>
      <c r="W17" s="35">
        <v>0</v>
      </c>
      <c r="X17" s="35">
        <v>3858.8</v>
      </c>
      <c r="Y17" s="163" t="s">
        <v>1727</v>
      </c>
    </row>
    <row r="18" spans="1:25" ht="105.75" customHeight="1" thickBot="1" x14ac:dyDescent="0.3">
      <c r="A18" s="95" t="s">
        <v>71</v>
      </c>
      <c r="B18" s="4" t="s">
        <v>958</v>
      </c>
      <c r="C18" s="4"/>
      <c r="D18" s="4"/>
      <c r="E18" s="4" t="s">
        <v>447</v>
      </c>
      <c r="F18" s="4" t="s">
        <v>959</v>
      </c>
      <c r="G18" s="4">
        <v>1395</v>
      </c>
      <c r="H18" s="4" t="s">
        <v>35</v>
      </c>
      <c r="I18" s="4">
        <v>1952.98</v>
      </c>
      <c r="J18" s="52" t="s">
        <v>960</v>
      </c>
      <c r="K18" s="52"/>
      <c r="L18" s="52"/>
      <c r="M18" s="52">
        <v>3318</v>
      </c>
      <c r="N18" s="52">
        <v>1445</v>
      </c>
      <c r="O18" s="52" t="s">
        <v>35</v>
      </c>
      <c r="P18" s="52">
        <v>1982</v>
      </c>
      <c r="Q18" s="52" t="s">
        <v>960</v>
      </c>
      <c r="R18" s="52" t="s">
        <v>1187</v>
      </c>
      <c r="S18" s="95" t="s">
        <v>1221</v>
      </c>
      <c r="T18" s="52"/>
      <c r="U18" s="54"/>
      <c r="V18" s="35">
        <v>5724.66</v>
      </c>
      <c r="W18" s="35">
        <v>0</v>
      </c>
      <c r="X18" s="35">
        <v>5724.66</v>
      </c>
      <c r="Y18" s="163" t="s">
        <v>1728</v>
      </c>
    </row>
    <row r="19" spans="1:25" ht="110.25" customHeight="1" thickBot="1" x14ac:dyDescent="0.3">
      <c r="A19" s="95" t="s">
        <v>74</v>
      </c>
      <c r="B19" s="4" t="s">
        <v>940</v>
      </c>
      <c r="C19" s="4"/>
      <c r="D19" s="4"/>
      <c r="E19" s="4" t="s">
        <v>447</v>
      </c>
      <c r="F19" s="4">
        <v>186</v>
      </c>
      <c r="G19" s="4">
        <v>52</v>
      </c>
      <c r="H19" s="4" t="s">
        <v>35</v>
      </c>
      <c r="I19" s="4">
        <v>3772.89</v>
      </c>
      <c r="J19" s="52" t="s">
        <v>941</v>
      </c>
      <c r="K19" s="52"/>
      <c r="L19" s="52"/>
      <c r="M19" s="52" t="s">
        <v>1533</v>
      </c>
      <c r="N19" s="52" t="s">
        <v>1534</v>
      </c>
      <c r="O19" s="52" t="s">
        <v>35</v>
      </c>
      <c r="P19" s="52">
        <v>3778</v>
      </c>
      <c r="Q19" s="52" t="s">
        <v>1044</v>
      </c>
      <c r="R19" s="52" t="s">
        <v>1535</v>
      </c>
      <c r="S19" s="95" t="s">
        <v>1221</v>
      </c>
      <c r="T19" s="52"/>
      <c r="U19" s="54"/>
      <c r="V19" s="35">
        <v>1</v>
      </c>
      <c r="W19" s="35">
        <v>0</v>
      </c>
      <c r="X19" s="35">
        <v>1</v>
      </c>
      <c r="Y19" s="163" t="s">
        <v>1729</v>
      </c>
    </row>
    <row r="20" spans="1:25" ht="99" customHeight="1" thickBot="1" x14ac:dyDescent="0.3">
      <c r="A20" s="95" t="s">
        <v>75</v>
      </c>
      <c r="B20" s="4" t="s">
        <v>1040</v>
      </c>
      <c r="C20" s="4"/>
      <c r="D20" s="4"/>
      <c r="E20" s="4" t="s">
        <v>1041</v>
      </c>
      <c r="F20" s="4" t="s">
        <v>874</v>
      </c>
      <c r="G20" s="4">
        <v>740</v>
      </c>
      <c r="H20" s="4" t="s">
        <v>35</v>
      </c>
      <c r="I20" s="4">
        <v>7412</v>
      </c>
      <c r="J20" s="52" t="s">
        <v>1504</v>
      </c>
      <c r="K20" s="52"/>
      <c r="L20" s="52"/>
      <c r="M20" s="211" t="s">
        <v>1570</v>
      </c>
      <c r="N20" s="212"/>
      <c r="O20" s="212"/>
      <c r="P20" s="212"/>
      <c r="Q20" s="212"/>
      <c r="R20" s="212"/>
      <c r="S20" s="212"/>
      <c r="T20" s="52"/>
      <c r="U20" s="54" t="s">
        <v>19</v>
      </c>
      <c r="V20" s="35">
        <v>1</v>
      </c>
      <c r="W20" s="35">
        <v>0</v>
      </c>
      <c r="X20" s="35">
        <v>1</v>
      </c>
      <c r="Y20" s="163" t="s">
        <v>1731</v>
      </c>
    </row>
    <row r="21" spans="1:25" ht="99" customHeight="1" thickBot="1" x14ac:dyDescent="0.3">
      <c r="A21" s="95" t="s">
        <v>77</v>
      </c>
      <c r="B21" s="4" t="s">
        <v>773</v>
      </c>
      <c r="C21" s="4"/>
      <c r="D21" s="4"/>
      <c r="E21" s="4" t="s">
        <v>447</v>
      </c>
      <c r="F21" s="4" t="s">
        <v>175</v>
      </c>
      <c r="G21" s="4">
        <v>1330</v>
      </c>
      <c r="H21" s="4" t="s">
        <v>35</v>
      </c>
      <c r="I21" s="4">
        <v>2305.4499999999998</v>
      </c>
      <c r="J21" s="52" t="s">
        <v>1282</v>
      </c>
      <c r="K21" s="52"/>
      <c r="L21" s="52"/>
      <c r="M21" s="52">
        <v>2688</v>
      </c>
      <c r="N21" s="52">
        <v>37</v>
      </c>
      <c r="O21" s="52" t="s">
        <v>35</v>
      </c>
      <c r="P21" s="52">
        <v>2307</v>
      </c>
      <c r="Q21" s="52" t="s">
        <v>1044</v>
      </c>
      <c r="R21" s="52" t="s">
        <v>1188</v>
      </c>
      <c r="S21" s="95" t="s">
        <v>1221</v>
      </c>
      <c r="T21" s="52"/>
      <c r="U21" s="54" t="s">
        <v>19</v>
      </c>
      <c r="V21" s="35">
        <v>1</v>
      </c>
      <c r="W21" s="35">
        <v>0</v>
      </c>
      <c r="X21" s="35">
        <v>1</v>
      </c>
      <c r="Y21" s="163" t="s">
        <v>1731</v>
      </c>
    </row>
    <row r="22" spans="1:25" ht="168" customHeight="1" thickBot="1" x14ac:dyDescent="0.3">
      <c r="A22" s="95" t="s">
        <v>79</v>
      </c>
      <c r="B22" s="4" t="s">
        <v>778</v>
      </c>
      <c r="C22" s="4"/>
      <c r="D22" s="4"/>
      <c r="E22" s="4" t="s">
        <v>447</v>
      </c>
      <c r="F22" s="4" t="s">
        <v>453</v>
      </c>
      <c r="G22" s="4">
        <v>170</v>
      </c>
      <c r="H22" s="4" t="s">
        <v>540</v>
      </c>
      <c r="I22" s="4">
        <v>4136.1499999999996</v>
      </c>
      <c r="J22" s="52" t="s">
        <v>965</v>
      </c>
      <c r="K22" s="52"/>
      <c r="L22" s="52"/>
      <c r="M22" s="52">
        <v>3</v>
      </c>
      <c r="N22" s="52">
        <v>183</v>
      </c>
      <c r="O22" s="52" t="s">
        <v>28</v>
      </c>
      <c r="P22" s="52">
        <v>6422</v>
      </c>
      <c r="Q22" s="52" t="s">
        <v>965</v>
      </c>
      <c r="R22" s="52" t="s">
        <v>1189</v>
      </c>
      <c r="S22" s="95" t="s">
        <v>1221</v>
      </c>
      <c r="T22" s="52"/>
      <c r="U22" s="54" t="s">
        <v>19</v>
      </c>
      <c r="V22" s="35">
        <v>1</v>
      </c>
      <c r="W22" s="35">
        <v>0</v>
      </c>
      <c r="X22" s="35">
        <v>1</v>
      </c>
      <c r="Y22" s="163" t="s">
        <v>1738</v>
      </c>
    </row>
    <row r="23" spans="1:25" ht="177" customHeight="1" thickBot="1" x14ac:dyDescent="0.3">
      <c r="A23" s="95" t="s">
        <v>82</v>
      </c>
      <c r="B23" s="4" t="s">
        <v>778</v>
      </c>
      <c r="C23" s="4"/>
      <c r="D23" s="4"/>
      <c r="E23" s="4" t="s">
        <v>447</v>
      </c>
      <c r="F23" s="4" t="s">
        <v>453</v>
      </c>
      <c r="G23" s="4">
        <v>170</v>
      </c>
      <c r="H23" s="4" t="s">
        <v>540</v>
      </c>
      <c r="I23" s="4">
        <v>4136.1499999999996</v>
      </c>
      <c r="J23" s="52" t="s">
        <v>965</v>
      </c>
      <c r="K23" s="52"/>
      <c r="L23" s="52"/>
      <c r="M23" s="52">
        <v>4</v>
      </c>
      <c r="N23" s="52">
        <v>183</v>
      </c>
      <c r="O23" s="52" t="s">
        <v>28</v>
      </c>
      <c r="P23" s="52">
        <v>3447</v>
      </c>
      <c r="Q23" s="52" t="s">
        <v>965</v>
      </c>
      <c r="R23" s="52" t="s">
        <v>28</v>
      </c>
      <c r="S23" s="95" t="s">
        <v>1221</v>
      </c>
      <c r="T23" s="52"/>
      <c r="U23" s="54"/>
      <c r="V23" s="35">
        <v>1</v>
      </c>
      <c r="W23" s="35">
        <v>0</v>
      </c>
      <c r="X23" s="35">
        <v>1</v>
      </c>
      <c r="Y23" s="163" t="s">
        <v>1739</v>
      </c>
    </row>
    <row r="24" spans="1:25" ht="166.9" customHeight="1" thickBot="1" x14ac:dyDescent="0.3">
      <c r="A24" s="95" t="s">
        <v>84</v>
      </c>
      <c r="B24" s="4" t="s">
        <v>966</v>
      </c>
      <c r="C24" s="4"/>
      <c r="D24" s="4"/>
      <c r="E24" s="4" t="s">
        <v>447</v>
      </c>
      <c r="F24" s="4" t="s">
        <v>967</v>
      </c>
      <c r="G24" s="4">
        <v>1158</v>
      </c>
      <c r="H24" s="4" t="s">
        <v>35</v>
      </c>
      <c r="I24" s="4">
        <v>2140.0100000000002</v>
      </c>
      <c r="J24" s="52" t="s">
        <v>971</v>
      </c>
      <c r="K24" s="52"/>
      <c r="L24" s="52"/>
      <c r="M24" s="52" t="s">
        <v>969</v>
      </c>
      <c r="N24" s="52">
        <v>1353</v>
      </c>
      <c r="O24" s="52" t="s">
        <v>35</v>
      </c>
      <c r="P24" s="52">
        <v>1520</v>
      </c>
      <c r="Q24" s="52" t="s">
        <v>971</v>
      </c>
      <c r="R24" s="52" t="s">
        <v>35</v>
      </c>
      <c r="S24" s="95" t="s">
        <v>1221</v>
      </c>
      <c r="T24" s="52"/>
      <c r="U24" s="54"/>
      <c r="V24" s="35">
        <v>1</v>
      </c>
      <c r="W24" s="35">
        <v>0</v>
      </c>
      <c r="X24" s="35">
        <v>1</v>
      </c>
      <c r="Y24" s="163" t="s">
        <v>1738</v>
      </c>
    </row>
    <row r="25" spans="1:25" ht="166.9" customHeight="1" thickBot="1" x14ac:dyDescent="0.3">
      <c r="A25" s="95" t="s">
        <v>85</v>
      </c>
      <c r="B25" s="4" t="s">
        <v>515</v>
      </c>
      <c r="C25" s="4"/>
      <c r="D25" s="4"/>
      <c r="E25" s="4" t="s">
        <v>447</v>
      </c>
      <c r="F25" s="4" t="s">
        <v>625</v>
      </c>
      <c r="G25" s="4" t="s">
        <v>624</v>
      </c>
      <c r="H25" s="4" t="s">
        <v>540</v>
      </c>
      <c r="I25" s="4">
        <v>2794.6</v>
      </c>
      <c r="J25" s="52" t="s">
        <v>18</v>
      </c>
      <c r="K25" s="52"/>
      <c r="L25" s="52"/>
      <c r="M25" s="52">
        <v>191</v>
      </c>
      <c r="N25" s="52">
        <v>185</v>
      </c>
      <c r="O25" s="52" t="s">
        <v>28</v>
      </c>
      <c r="P25" s="52">
        <v>1104</v>
      </c>
      <c r="Q25" s="52" t="s">
        <v>18</v>
      </c>
      <c r="R25" s="52" t="s">
        <v>1505</v>
      </c>
      <c r="S25" s="95" t="s">
        <v>1222</v>
      </c>
      <c r="T25" s="52"/>
      <c r="U25" s="54"/>
      <c r="V25" s="35"/>
      <c r="W25" s="35"/>
      <c r="X25" s="35"/>
      <c r="Y25" s="4"/>
    </row>
    <row r="26" spans="1:25" ht="45.75" thickBot="1" x14ac:dyDescent="0.3">
      <c r="A26" s="95" t="s">
        <v>87</v>
      </c>
      <c r="B26" s="4" t="s">
        <v>1006</v>
      </c>
      <c r="C26" s="4"/>
      <c r="D26" s="4"/>
      <c r="E26" s="4" t="s">
        <v>447</v>
      </c>
      <c r="F26" s="4" t="s">
        <v>1007</v>
      </c>
      <c r="G26" s="4">
        <v>247</v>
      </c>
      <c r="H26" s="4" t="s">
        <v>540</v>
      </c>
      <c r="I26" s="4">
        <v>1384.71</v>
      </c>
      <c r="J26" s="52" t="s">
        <v>18</v>
      </c>
      <c r="K26" s="52"/>
      <c r="L26" s="52"/>
      <c r="M26" s="52">
        <v>238</v>
      </c>
      <c r="N26" s="52">
        <v>249</v>
      </c>
      <c r="O26" s="52" t="s">
        <v>28</v>
      </c>
      <c r="P26" s="52">
        <v>1384</v>
      </c>
      <c r="Q26" s="52" t="s">
        <v>18</v>
      </c>
      <c r="R26" s="52" t="s">
        <v>1506</v>
      </c>
      <c r="S26" s="95" t="s">
        <v>1219</v>
      </c>
      <c r="T26" s="52"/>
      <c r="U26" s="54"/>
      <c r="V26" s="35">
        <v>1</v>
      </c>
      <c r="W26" s="35">
        <v>0</v>
      </c>
      <c r="X26" s="35">
        <v>1</v>
      </c>
      <c r="Y26" s="165" t="s">
        <v>1696</v>
      </c>
    </row>
    <row r="27" spans="1:25" ht="90.75" thickBot="1" x14ac:dyDescent="0.3">
      <c r="A27" s="95" t="s">
        <v>90</v>
      </c>
      <c r="B27" s="4" t="s">
        <v>1006</v>
      </c>
      <c r="C27" s="4"/>
      <c r="D27" s="4"/>
      <c r="E27" s="4" t="s">
        <v>447</v>
      </c>
      <c r="F27" s="11" t="s">
        <v>762</v>
      </c>
      <c r="G27" s="4">
        <v>556</v>
      </c>
      <c r="H27" s="4" t="s">
        <v>22</v>
      </c>
      <c r="I27" s="4">
        <v>1902.63</v>
      </c>
      <c r="J27" s="52" t="s">
        <v>763</v>
      </c>
      <c r="K27" s="52"/>
      <c r="L27" s="52"/>
      <c r="M27" s="52">
        <v>98</v>
      </c>
      <c r="N27" s="52">
        <v>516</v>
      </c>
      <c r="O27" s="52" t="s">
        <v>22</v>
      </c>
      <c r="P27" s="52">
        <v>1781</v>
      </c>
      <c r="Q27" s="52" t="s">
        <v>763</v>
      </c>
      <c r="R27" s="52" t="s">
        <v>1507</v>
      </c>
      <c r="S27" s="95" t="s">
        <v>1219</v>
      </c>
      <c r="T27" s="4"/>
      <c r="U27" s="54"/>
      <c r="V27" s="35">
        <v>1</v>
      </c>
      <c r="W27" s="35">
        <v>0</v>
      </c>
      <c r="X27" s="35">
        <v>1</v>
      </c>
      <c r="Y27" s="163" t="s">
        <v>1749</v>
      </c>
    </row>
    <row r="28" spans="1:25" ht="103.5" customHeight="1" thickBot="1" x14ac:dyDescent="0.3">
      <c r="A28" s="95" t="s">
        <v>92</v>
      </c>
      <c r="B28" s="4" t="s">
        <v>979</v>
      </c>
      <c r="C28" s="4"/>
      <c r="D28" s="4"/>
      <c r="E28" s="4" t="s">
        <v>447</v>
      </c>
      <c r="F28" s="11" t="s">
        <v>627</v>
      </c>
      <c r="G28" s="4">
        <v>646</v>
      </c>
      <c r="H28" s="4" t="s">
        <v>22</v>
      </c>
      <c r="I28" s="4">
        <v>2695</v>
      </c>
      <c r="J28" s="52" t="s">
        <v>1508</v>
      </c>
      <c r="K28" s="52"/>
      <c r="L28" s="52"/>
      <c r="M28" s="52">
        <v>868</v>
      </c>
      <c r="N28" s="52">
        <v>276</v>
      </c>
      <c r="O28" s="52" t="s">
        <v>22</v>
      </c>
      <c r="P28" s="52">
        <v>1653</v>
      </c>
      <c r="Q28" s="52" t="s">
        <v>869</v>
      </c>
      <c r="R28" s="52" t="s">
        <v>22</v>
      </c>
      <c r="S28" s="95" t="s">
        <v>1221</v>
      </c>
      <c r="T28" s="52"/>
      <c r="U28" s="54"/>
      <c r="V28" s="35">
        <v>1</v>
      </c>
      <c r="W28" s="35">
        <v>0</v>
      </c>
      <c r="X28" s="35">
        <v>1</v>
      </c>
      <c r="Y28" s="163" t="s">
        <v>1742</v>
      </c>
    </row>
    <row r="29" spans="1:25" ht="105" customHeight="1" thickBot="1" x14ac:dyDescent="0.3">
      <c r="A29" s="95" t="s">
        <v>94</v>
      </c>
      <c r="B29" s="4" t="s">
        <v>972</v>
      </c>
      <c r="C29" s="4"/>
      <c r="D29" s="4"/>
      <c r="E29" s="4" t="s">
        <v>447</v>
      </c>
      <c r="F29" s="4">
        <v>126</v>
      </c>
      <c r="G29" s="4">
        <v>222</v>
      </c>
      <c r="H29" s="4" t="s">
        <v>38</v>
      </c>
      <c r="I29" s="4">
        <v>3636.21</v>
      </c>
      <c r="J29" s="52" t="s">
        <v>973</v>
      </c>
      <c r="K29" s="52"/>
      <c r="L29" s="52"/>
      <c r="M29" s="52" t="s">
        <v>974</v>
      </c>
      <c r="N29" s="52">
        <v>884</v>
      </c>
      <c r="O29" s="52" t="s">
        <v>38</v>
      </c>
      <c r="P29" s="52">
        <v>3745</v>
      </c>
      <c r="Q29" s="52" t="s">
        <v>973</v>
      </c>
      <c r="R29" s="52" t="s">
        <v>38</v>
      </c>
      <c r="S29" s="95" t="s">
        <v>1221</v>
      </c>
      <c r="T29" s="52"/>
      <c r="U29" s="54"/>
      <c r="V29" s="35">
        <v>1</v>
      </c>
      <c r="W29" s="35">
        <v>0</v>
      </c>
      <c r="X29" s="35">
        <v>1</v>
      </c>
      <c r="Y29" s="163" t="s">
        <v>1743</v>
      </c>
    </row>
    <row r="30" spans="1:25" ht="103.5" customHeight="1" thickBot="1" x14ac:dyDescent="0.3">
      <c r="A30" s="95" t="s">
        <v>95</v>
      </c>
      <c r="B30" s="4" t="s">
        <v>975</v>
      </c>
      <c r="C30" s="4"/>
      <c r="D30" s="4"/>
      <c r="E30" s="4" t="s">
        <v>447</v>
      </c>
      <c r="F30" s="4">
        <v>188</v>
      </c>
      <c r="G30" s="4">
        <v>567</v>
      </c>
      <c r="H30" s="266" t="s">
        <v>38</v>
      </c>
      <c r="I30" s="4">
        <v>2024.91</v>
      </c>
      <c r="J30" s="226" t="s">
        <v>976</v>
      </c>
      <c r="K30" s="52"/>
      <c r="L30" s="52"/>
      <c r="M30" s="52">
        <v>704</v>
      </c>
      <c r="N30" s="52">
        <v>139</v>
      </c>
      <c r="O30" s="226" t="s">
        <v>38</v>
      </c>
      <c r="P30" s="52">
        <v>2071</v>
      </c>
      <c r="Q30" s="226" t="s">
        <v>1044</v>
      </c>
      <c r="R30" s="52" t="s">
        <v>38</v>
      </c>
      <c r="S30" s="95" t="s">
        <v>1221</v>
      </c>
      <c r="T30" s="52"/>
      <c r="U30" s="54"/>
      <c r="V30" s="284">
        <v>1</v>
      </c>
      <c r="W30" s="284">
        <v>0</v>
      </c>
      <c r="X30" s="284">
        <v>1</v>
      </c>
      <c r="Y30" s="163" t="s">
        <v>1744</v>
      </c>
    </row>
    <row r="31" spans="1:25" ht="105.75" customHeight="1" thickBot="1" x14ac:dyDescent="0.3">
      <c r="A31" s="95" t="s">
        <v>98</v>
      </c>
      <c r="B31" s="4" t="s">
        <v>975</v>
      </c>
      <c r="C31" s="4"/>
      <c r="D31" s="4"/>
      <c r="E31" s="4" t="s">
        <v>447</v>
      </c>
      <c r="F31" s="4">
        <v>187</v>
      </c>
      <c r="G31" s="4">
        <v>567</v>
      </c>
      <c r="H31" s="267"/>
      <c r="I31" s="4">
        <v>2024.91</v>
      </c>
      <c r="J31" s="227"/>
      <c r="K31" s="52"/>
      <c r="L31" s="52"/>
      <c r="M31" s="52" t="s">
        <v>977</v>
      </c>
      <c r="N31" s="52" t="s">
        <v>978</v>
      </c>
      <c r="O31" s="227"/>
      <c r="P31" s="52">
        <v>5059</v>
      </c>
      <c r="Q31" s="227"/>
      <c r="R31" s="52" t="s">
        <v>38</v>
      </c>
      <c r="S31" s="95" t="s">
        <v>1221</v>
      </c>
      <c r="T31" s="52"/>
      <c r="U31" s="54"/>
      <c r="V31" s="285"/>
      <c r="W31" s="285"/>
      <c r="X31" s="285"/>
      <c r="Y31" s="163" t="s">
        <v>1744</v>
      </c>
    </row>
    <row r="32" spans="1:25" ht="15" customHeight="1" thickBot="1" x14ac:dyDescent="0.3">
      <c r="A32" s="219"/>
      <c r="B32" s="220"/>
      <c r="C32" s="53"/>
      <c r="D32" s="53"/>
      <c r="E32" s="219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20"/>
      <c r="V32" s="195">
        <f>SUM(V4:V31)</f>
        <v>31797.969999999998</v>
      </c>
      <c r="W32" s="195">
        <f>SUM(W4:W31)</f>
        <v>0</v>
      </c>
      <c r="X32" s="195">
        <f>SUM(X4:X31)</f>
        <v>31797.969999999998</v>
      </c>
      <c r="Y32" s="4"/>
    </row>
    <row r="33" spans="1:25" ht="15.75" thickBo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6"/>
      <c r="T33" s="102"/>
      <c r="U33" s="54"/>
      <c r="V33" s="35"/>
      <c r="W33" s="35"/>
      <c r="X33" s="35"/>
      <c r="Y33" s="4"/>
    </row>
    <row r="34" spans="1:25" x14ac:dyDescent="0.25">
      <c r="T34" s="102"/>
    </row>
    <row r="35" spans="1:25" x14ac:dyDescent="0.25">
      <c r="T35" s="102"/>
    </row>
    <row r="36" spans="1:25" x14ac:dyDescent="0.25">
      <c r="T36" s="102"/>
    </row>
    <row r="37" spans="1:25" x14ac:dyDescent="0.25">
      <c r="T37" s="102"/>
    </row>
    <row r="38" spans="1:25" x14ac:dyDescent="0.25">
      <c r="T38" s="102"/>
    </row>
    <row r="39" spans="1:25" x14ac:dyDescent="0.25">
      <c r="T39" s="102"/>
    </row>
    <row r="40" spans="1:25" x14ac:dyDescent="0.25">
      <c r="T40" s="102"/>
    </row>
    <row r="41" spans="1:25" x14ac:dyDescent="0.25">
      <c r="T41" s="102"/>
    </row>
    <row r="42" spans="1:25" x14ac:dyDescent="0.25">
      <c r="T42" s="102"/>
    </row>
    <row r="43" spans="1:25" x14ac:dyDescent="0.25">
      <c r="T43" s="102"/>
    </row>
    <row r="44" spans="1:25" x14ac:dyDescent="0.25">
      <c r="T44" s="102"/>
    </row>
    <row r="45" spans="1:25" x14ac:dyDescent="0.25">
      <c r="T45" s="102"/>
    </row>
    <row r="46" spans="1:25" x14ac:dyDescent="0.25">
      <c r="T46" s="102"/>
    </row>
    <row r="47" spans="1:25" x14ac:dyDescent="0.25">
      <c r="T47" s="102"/>
    </row>
    <row r="48" spans="1:25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</sheetData>
  <mergeCells count="16">
    <mergeCell ref="A32:B32"/>
    <mergeCell ref="E32:U32"/>
    <mergeCell ref="F2:I2"/>
    <mergeCell ref="B1:Y1"/>
    <mergeCell ref="M2:P2"/>
    <mergeCell ref="J30:J31"/>
    <mergeCell ref="Q30:Q31"/>
    <mergeCell ref="O30:O31"/>
    <mergeCell ref="H30:H31"/>
    <mergeCell ref="M20:S20"/>
    <mergeCell ref="V30:V31"/>
    <mergeCell ref="W30:W31"/>
    <mergeCell ref="X30:X31"/>
    <mergeCell ref="V11:V12"/>
    <mergeCell ref="W11:W12"/>
    <mergeCell ref="X11:X12"/>
  </mergeCells>
  <phoneticPr fontId="7" type="noConversion"/>
  <pageMargins left="0.7" right="0.7" top="0.75" bottom="0.75" header="0.3" footer="0.3"/>
  <pageSetup paperSize="9" scale="37" fitToHeight="0" orientation="landscape" horizontalDpi="4294967293" r:id="rId1"/>
  <headerFooter>
    <oddHeader>&amp;A</oddHeader>
    <oddFooter>Stranica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270"/>
  <sheetViews>
    <sheetView view="pageBreakPreview" zoomScale="80" zoomScaleNormal="100" zoomScaleSheetLayoutView="80" workbookViewId="0">
      <pane xSplit="20" ySplit="3" topLeftCell="U4" activePane="bottomRight" state="frozen"/>
      <selection pane="topRight" activeCell="U1" sqref="U1"/>
      <selection pane="bottomLeft" activeCell="A4" sqref="A4"/>
      <selection pane="bottomRight" activeCell="R11" sqref="R11"/>
    </sheetView>
  </sheetViews>
  <sheetFormatPr defaultColWidth="8.85546875" defaultRowHeight="15" x14ac:dyDescent="0.25"/>
  <cols>
    <col min="1" max="1" width="8.85546875" style="3"/>
    <col min="2" max="2" width="23.7109375" style="3" customWidth="1"/>
    <col min="3" max="3" width="13.85546875" style="3" customWidth="1"/>
    <col min="4" max="5" width="8.85546875" style="3"/>
    <col min="6" max="6" width="12.42578125" style="3" customWidth="1"/>
    <col min="7" max="7" width="8.85546875" style="3"/>
    <col min="8" max="9" width="12.42578125" style="3" customWidth="1"/>
    <col min="10" max="12" width="8.85546875" style="3"/>
    <col min="13" max="13" width="12.42578125" style="3" customWidth="1"/>
    <col min="14" max="14" width="8.85546875" style="3"/>
    <col min="15" max="16" width="12.42578125" style="3" customWidth="1"/>
    <col min="17" max="17" width="11.7109375" style="3" customWidth="1"/>
    <col min="18" max="18" width="22.140625" style="3" customWidth="1"/>
    <col min="19" max="19" width="23.7109375" style="3" customWidth="1"/>
    <col min="20" max="20" width="14.7109375" style="73" customWidth="1"/>
    <col min="21" max="21" width="12.42578125" style="73" customWidth="1"/>
    <col min="22" max="22" width="16.42578125" style="73" customWidth="1"/>
    <col min="23" max="23" width="12.42578125" style="3" customWidth="1"/>
    <col min="24" max="16384" width="8.85546875" style="3"/>
  </cols>
  <sheetData>
    <row r="1" spans="1:23" ht="15.75" thickBot="1" x14ac:dyDescent="0.3">
      <c r="A1" s="208" t="s">
        <v>634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10"/>
    </row>
    <row r="2" spans="1:23" ht="15.75" thickBot="1" x14ac:dyDescent="0.3">
      <c r="A2" s="23"/>
      <c r="B2" s="24"/>
      <c r="C2" s="24"/>
      <c r="D2" s="208" t="s">
        <v>586</v>
      </c>
      <c r="E2" s="209"/>
      <c r="F2" s="209"/>
      <c r="G2" s="210"/>
      <c r="H2" s="24"/>
      <c r="I2" s="24"/>
      <c r="J2" s="24"/>
      <c r="K2" s="208" t="s">
        <v>587</v>
      </c>
      <c r="L2" s="209"/>
      <c r="M2" s="209"/>
      <c r="N2" s="210"/>
      <c r="O2" s="19"/>
      <c r="P2" s="24"/>
      <c r="Q2" s="24"/>
      <c r="R2" s="45"/>
      <c r="S2" s="24"/>
      <c r="T2" s="83"/>
      <c r="U2" s="83"/>
      <c r="V2" s="83"/>
      <c r="W2" s="25"/>
    </row>
    <row r="3" spans="1:23" ht="86.25" thickBot="1" x14ac:dyDescent="0.3">
      <c r="A3" s="19" t="s">
        <v>1</v>
      </c>
      <c r="B3" s="18" t="s">
        <v>39</v>
      </c>
      <c r="C3" s="18" t="s">
        <v>40</v>
      </c>
      <c r="D3" s="18" t="s">
        <v>2</v>
      </c>
      <c r="E3" s="18" t="s">
        <v>3</v>
      </c>
      <c r="F3" s="18" t="s">
        <v>4</v>
      </c>
      <c r="G3" s="18" t="s">
        <v>889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543</v>
      </c>
      <c r="M3" s="18" t="s">
        <v>4</v>
      </c>
      <c r="N3" s="18" t="s">
        <v>889</v>
      </c>
      <c r="O3" s="18" t="s">
        <v>10</v>
      </c>
      <c r="P3" s="18" t="s">
        <v>11</v>
      </c>
      <c r="Q3" s="19" t="s">
        <v>12</v>
      </c>
      <c r="R3" s="45" t="s">
        <v>1642</v>
      </c>
      <c r="S3" s="29" t="s">
        <v>13</v>
      </c>
      <c r="T3" s="63" t="s">
        <v>1330</v>
      </c>
      <c r="U3" s="63" t="s">
        <v>1331</v>
      </c>
      <c r="V3" s="63" t="s">
        <v>1332</v>
      </c>
      <c r="W3" s="18" t="s">
        <v>15</v>
      </c>
    </row>
    <row r="4" spans="1:23" ht="45.75" thickBot="1" x14ac:dyDescent="0.3">
      <c r="A4" s="4" t="s">
        <v>41</v>
      </c>
      <c r="B4" s="4" t="s">
        <v>468</v>
      </c>
      <c r="C4" s="4" t="s">
        <v>17</v>
      </c>
      <c r="D4" s="4" t="s">
        <v>541</v>
      </c>
      <c r="E4" s="4">
        <v>5623</v>
      </c>
      <c r="F4" s="4" t="s">
        <v>16</v>
      </c>
      <c r="G4" s="4">
        <v>350</v>
      </c>
      <c r="H4" s="4" t="s">
        <v>18</v>
      </c>
      <c r="I4" s="4"/>
      <c r="J4" s="4"/>
      <c r="K4" s="4" t="s">
        <v>541</v>
      </c>
      <c r="L4" s="4">
        <v>5623</v>
      </c>
      <c r="M4" s="4" t="s">
        <v>16</v>
      </c>
      <c r="N4" s="4">
        <v>350</v>
      </c>
      <c r="O4" s="4" t="s">
        <v>18</v>
      </c>
      <c r="P4" s="4" t="s">
        <v>1191</v>
      </c>
      <c r="Q4" s="6" t="s">
        <v>1219</v>
      </c>
      <c r="R4" s="52"/>
      <c r="S4" s="54"/>
      <c r="T4" s="35"/>
      <c r="U4" s="35"/>
      <c r="V4" s="35"/>
      <c r="W4" s="4"/>
    </row>
    <row r="5" spans="1:23" ht="120.75" thickBot="1" x14ac:dyDescent="0.3">
      <c r="A5" s="4" t="s">
        <v>45</v>
      </c>
      <c r="B5" s="10" t="s">
        <v>457</v>
      </c>
      <c r="C5" s="9" t="s">
        <v>17</v>
      </c>
      <c r="D5" s="9">
        <v>4468</v>
      </c>
      <c r="E5" s="9">
        <v>4589</v>
      </c>
      <c r="F5" s="4" t="s">
        <v>16</v>
      </c>
      <c r="G5" s="9">
        <v>6145</v>
      </c>
      <c r="H5" s="9" t="s">
        <v>18</v>
      </c>
      <c r="I5" s="9"/>
      <c r="J5" s="9"/>
      <c r="K5" s="9">
        <v>4468</v>
      </c>
      <c r="L5" s="9">
        <v>4589</v>
      </c>
      <c r="M5" s="4" t="s">
        <v>16</v>
      </c>
      <c r="N5" s="9">
        <v>6145</v>
      </c>
      <c r="O5" s="9" t="s">
        <v>18</v>
      </c>
      <c r="P5" s="9" t="s">
        <v>1192</v>
      </c>
      <c r="Q5" s="154" t="s">
        <v>1283</v>
      </c>
      <c r="R5" s="52"/>
      <c r="S5" s="155"/>
      <c r="T5" s="60">
        <v>28841.33</v>
      </c>
      <c r="U5" s="60">
        <v>0</v>
      </c>
      <c r="V5" s="60">
        <v>28841.33</v>
      </c>
      <c r="W5" s="9" t="s">
        <v>676</v>
      </c>
    </row>
    <row r="6" spans="1:23" ht="148.5" thickBot="1" x14ac:dyDescent="0.3">
      <c r="A6" s="173" t="s">
        <v>46</v>
      </c>
      <c r="B6" s="176" t="s">
        <v>603</v>
      </c>
      <c r="C6" s="177" t="s">
        <v>17</v>
      </c>
      <c r="D6" s="177" t="s">
        <v>1775</v>
      </c>
      <c r="E6" s="177">
        <v>3743</v>
      </c>
      <c r="F6" s="173" t="s">
        <v>16</v>
      </c>
      <c r="G6" s="177">
        <v>462</v>
      </c>
      <c r="H6" s="177" t="s">
        <v>1777</v>
      </c>
      <c r="I6" s="177"/>
      <c r="J6" s="177"/>
      <c r="K6" s="177" t="s">
        <v>1775</v>
      </c>
      <c r="L6" s="177">
        <v>3743</v>
      </c>
      <c r="M6" s="173" t="s">
        <v>16</v>
      </c>
      <c r="N6" s="177">
        <v>462</v>
      </c>
      <c r="O6" s="177" t="s">
        <v>1776</v>
      </c>
      <c r="P6" s="177" t="s">
        <v>1116</v>
      </c>
      <c r="Q6" s="178"/>
      <c r="R6" s="173"/>
      <c r="S6" s="179"/>
      <c r="T6" s="180"/>
      <c r="U6" s="180"/>
      <c r="V6" s="180"/>
      <c r="W6" s="177" t="s">
        <v>1781</v>
      </c>
    </row>
    <row r="7" spans="1:23" ht="148.5" thickBot="1" x14ac:dyDescent="0.3">
      <c r="A7" s="173" t="s">
        <v>48</v>
      </c>
      <c r="B7" s="176" t="s">
        <v>603</v>
      </c>
      <c r="C7" s="177" t="s">
        <v>17</v>
      </c>
      <c r="D7" s="177" t="s">
        <v>1778</v>
      </c>
      <c r="E7" s="177">
        <v>3744</v>
      </c>
      <c r="F7" s="173" t="s">
        <v>16</v>
      </c>
      <c r="G7" s="177">
        <v>661</v>
      </c>
      <c r="H7" s="177" t="s">
        <v>1779</v>
      </c>
      <c r="I7" s="177"/>
      <c r="J7" s="177"/>
      <c r="K7" s="177" t="s">
        <v>1778</v>
      </c>
      <c r="L7" s="177">
        <v>3744</v>
      </c>
      <c r="M7" s="173" t="s">
        <v>16</v>
      </c>
      <c r="N7" s="177">
        <v>661</v>
      </c>
      <c r="O7" s="177" t="s">
        <v>1779</v>
      </c>
      <c r="P7" s="177" t="s">
        <v>1116</v>
      </c>
      <c r="Q7" s="178"/>
      <c r="R7" s="173"/>
      <c r="S7" s="179"/>
      <c r="T7" s="180"/>
      <c r="U7" s="180"/>
      <c r="V7" s="180"/>
      <c r="W7" s="177" t="s">
        <v>1781</v>
      </c>
    </row>
    <row r="8" spans="1:23" ht="148.5" thickBot="1" x14ac:dyDescent="0.3">
      <c r="A8" s="173" t="s">
        <v>50</v>
      </c>
      <c r="B8" s="176" t="s">
        <v>757</v>
      </c>
      <c r="C8" s="177" t="s">
        <v>754</v>
      </c>
      <c r="D8" s="177">
        <v>4749</v>
      </c>
      <c r="E8" s="177">
        <v>3747</v>
      </c>
      <c r="F8" s="173" t="s">
        <v>16</v>
      </c>
      <c r="G8" s="177">
        <v>24</v>
      </c>
      <c r="H8" s="177" t="s">
        <v>1780</v>
      </c>
      <c r="I8" s="177"/>
      <c r="J8" s="177"/>
      <c r="K8" s="177">
        <v>4749</v>
      </c>
      <c r="L8" s="177">
        <v>3747</v>
      </c>
      <c r="M8" s="173" t="s">
        <v>16</v>
      </c>
      <c r="N8" s="177">
        <v>24</v>
      </c>
      <c r="O8" s="177" t="s">
        <v>1780</v>
      </c>
      <c r="P8" s="177" t="s">
        <v>1116</v>
      </c>
      <c r="Q8" s="178"/>
      <c r="R8" s="173"/>
      <c r="S8" s="179"/>
      <c r="T8" s="180"/>
      <c r="U8" s="180"/>
      <c r="V8" s="180"/>
      <c r="W8" s="177" t="s">
        <v>1781</v>
      </c>
    </row>
    <row r="9" spans="1:23" ht="148.5" thickBot="1" x14ac:dyDescent="0.3">
      <c r="A9" s="173" t="s">
        <v>53</v>
      </c>
      <c r="B9" s="176" t="s">
        <v>603</v>
      </c>
      <c r="C9" s="177" t="s">
        <v>17</v>
      </c>
      <c r="D9" s="177">
        <v>4777</v>
      </c>
      <c r="E9" s="177">
        <v>4503</v>
      </c>
      <c r="F9" s="173" t="s">
        <v>16</v>
      </c>
      <c r="G9" s="177">
        <v>3697</v>
      </c>
      <c r="H9" s="177" t="s">
        <v>980</v>
      </c>
      <c r="I9" s="177"/>
      <c r="J9" s="177"/>
      <c r="K9" s="177">
        <v>4777</v>
      </c>
      <c r="L9" s="177">
        <v>4503</v>
      </c>
      <c r="M9" s="173" t="s">
        <v>16</v>
      </c>
      <c r="N9" s="177">
        <v>3697</v>
      </c>
      <c r="O9" s="177" t="s">
        <v>980</v>
      </c>
      <c r="P9" s="177" t="s">
        <v>1116</v>
      </c>
      <c r="Q9" s="178"/>
      <c r="R9" s="173"/>
      <c r="S9" s="179"/>
      <c r="T9" s="180"/>
      <c r="U9" s="180"/>
      <c r="V9" s="180"/>
      <c r="W9" s="177" t="s">
        <v>1781</v>
      </c>
    </row>
    <row r="10" spans="1:23" ht="75" thickBot="1" x14ac:dyDescent="0.3">
      <c r="A10" s="52" t="s">
        <v>55</v>
      </c>
      <c r="B10" s="5" t="s">
        <v>612</v>
      </c>
      <c r="C10" s="4" t="s">
        <v>17</v>
      </c>
      <c r="D10" s="4" t="s">
        <v>168</v>
      </c>
      <c r="E10" s="4">
        <v>2192</v>
      </c>
      <c r="F10" s="4" t="s">
        <v>24</v>
      </c>
      <c r="G10" s="4">
        <v>4920.22</v>
      </c>
      <c r="H10" s="52" t="s">
        <v>18</v>
      </c>
      <c r="I10" s="52"/>
      <c r="J10" s="52"/>
      <c r="K10" s="52">
        <v>719</v>
      </c>
      <c r="L10" s="52">
        <v>2475</v>
      </c>
      <c r="M10" s="52" t="s">
        <v>24</v>
      </c>
      <c r="N10" s="52">
        <v>4920</v>
      </c>
      <c r="O10" s="52" t="s">
        <v>18</v>
      </c>
      <c r="P10" s="4" t="s">
        <v>1193</v>
      </c>
      <c r="Q10" s="6" t="s">
        <v>1070</v>
      </c>
      <c r="R10" s="98"/>
      <c r="S10" s="54"/>
      <c r="T10" s="35">
        <v>1</v>
      </c>
      <c r="U10" s="35">
        <v>0</v>
      </c>
      <c r="V10" s="35">
        <v>1</v>
      </c>
      <c r="W10" s="163" t="s">
        <v>1736</v>
      </c>
    </row>
    <row r="11" spans="1:23" ht="105.75" thickBot="1" x14ac:dyDescent="0.3">
      <c r="A11" s="52" t="s">
        <v>57</v>
      </c>
      <c r="B11" s="4" t="s">
        <v>1042</v>
      </c>
      <c r="C11" s="4" t="s">
        <v>17</v>
      </c>
      <c r="D11" s="4">
        <v>637</v>
      </c>
      <c r="E11" s="4">
        <v>742</v>
      </c>
      <c r="F11" s="4" t="s">
        <v>35</v>
      </c>
      <c r="G11" s="4">
        <v>1647.27</v>
      </c>
      <c r="H11" s="52" t="s">
        <v>1043</v>
      </c>
      <c r="I11" s="52" t="s">
        <v>635</v>
      </c>
      <c r="J11" s="52" t="s">
        <v>1045</v>
      </c>
      <c r="K11" s="52">
        <v>407</v>
      </c>
      <c r="L11" s="52">
        <v>997</v>
      </c>
      <c r="M11" s="52" t="s">
        <v>35</v>
      </c>
      <c r="N11" s="52">
        <v>1791</v>
      </c>
      <c r="O11" s="52" t="s">
        <v>1044</v>
      </c>
      <c r="P11" s="4" t="s">
        <v>1196</v>
      </c>
      <c r="Q11" s="6" t="s">
        <v>1070</v>
      </c>
      <c r="R11" s="52"/>
      <c r="S11" s="54"/>
      <c r="T11" s="35">
        <v>1</v>
      </c>
      <c r="U11" s="35">
        <v>0</v>
      </c>
      <c r="V11" s="35">
        <v>1</v>
      </c>
      <c r="W11" s="163" t="s">
        <v>1745</v>
      </c>
    </row>
    <row r="12" spans="1:23" ht="75" thickBot="1" x14ac:dyDescent="0.3">
      <c r="A12" s="52" t="s">
        <v>59</v>
      </c>
      <c r="B12" s="4" t="s">
        <v>1050</v>
      </c>
      <c r="C12" s="4" t="s">
        <v>17</v>
      </c>
      <c r="D12" s="4">
        <v>528</v>
      </c>
      <c r="E12" s="4">
        <v>1206</v>
      </c>
      <c r="F12" s="4" t="s">
        <v>35</v>
      </c>
      <c r="G12" s="4">
        <v>474.76</v>
      </c>
      <c r="H12" s="52" t="s">
        <v>770</v>
      </c>
      <c r="I12" s="52"/>
      <c r="J12" s="52"/>
      <c r="K12" s="52">
        <v>1086</v>
      </c>
      <c r="L12" s="52">
        <v>900</v>
      </c>
      <c r="M12" s="52" t="s">
        <v>35</v>
      </c>
      <c r="N12" s="52">
        <v>994</v>
      </c>
      <c r="O12" s="52" t="s">
        <v>1044</v>
      </c>
      <c r="P12" s="4" t="s">
        <v>1197</v>
      </c>
      <c r="Q12" s="6" t="s">
        <v>1070</v>
      </c>
      <c r="R12" s="52"/>
      <c r="S12" s="54"/>
      <c r="T12" s="35">
        <v>1</v>
      </c>
      <c r="U12" s="35">
        <v>0</v>
      </c>
      <c r="V12" s="35">
        <v>1</v>
      </c>
      <c r="W12" s="163" t="s">
        <v>1746</v>
      </c>
    </row>
    <row r="13" spans="1:23" ht="90" thickBot="1" x14ac:dyDescent="0.3">
      <c r="A13" s="52" t="s">
        <v>60</v>
      </c>
      <c r="B13" s="4" t="s">
        <v>928</v>
      </c>
      <c r="C13" s="4" t="s">
        <v>17</v>
      </c>
      <c r="D13" s="4" t="s">
        <v>942</v>
      </c>
      <c r="E13" s="4">
        <v>692</v>
      </c>
      <c r="F13" s="4" t="s">
        <v>35</v>
      </c>
      <c r="G13" s="4">
        <v>769.68</v>
      </c>
      <c r="H13" s="52" t="s">
        <v>943</v>
      </c>
      <c r="I13" s="52"/>
      <c r="J13" s="52"/>
      <c r="K13" s="52">
        <v>1190</v>
      </c>
      <c r="L13" s="52">
        <v>189</v>
      </c>
      <c r="M13" s="52" t="s">
        <v>35</v>
      </c>
      <c r="N13" s="52">
        <v>490</v>
      </c>
      <c r="O13" s="52" t="s">
        <v>1044</v>
      </c>
      <c r="P13" s="4" t="s">
        <v>1183</v>
      </c>
      <c r="Q13" s="6" t="s">
        <v>1070</v>
      </c>
      <c r="R13" s="4"/>
      <c r="S13" s="54"/>
      <c r="T13" s="284">
        <v>1</v>
      </c>
      <c r="U13" s="284">
        <v>0</v>
      </c>
      <c r="V13" s="284">
        <v>1</v>
      </c>
      <c r="W13" s="163" t="s">
        <v>1747</v>
      </c>
    </row>
    <row r="14" spans="1:23" ht="90" thickBot="1" x14ac:dyDescent="0.3">
      <c r="A14" s="52" t="s">
        <v>63</v>
      </c>
      <c r="B14" s="4" t="s">
        <v>928</v>
      </c>
      <c r="C14" s="4" t="s">
        <v>17</v>
      </c>
      <c r="D14" s="4" t="s">
        <v>942</v>
      </c>
      <c r="E14" s="4">
        <v>692</v>
      </c>
      <c r="F14" s="4" t="s">
        <v>35</v>
      </c>
      <c r="G14" s="4">
        <v>318</v>
      </c>
      <c r="H14" s="52" t="s">
        <v>943</v>
      </c>
      <c r="I14" s="52"/>
      <c r="J14" s="52"/>
      <c r="K14" s="52">
        <v>1189</v>
      </c>
      <c r="L14" s="52">
        <v>193</v>
      </c>
      <c r="M14" s="52" t="s">
        <v>35</v>
      </c>
      <c r="N14" s="52">
        <v>318</v>
      </c>
      <c r="O14" s="52" t="s">
        <v>1044</v>
      </c>
      <c r="P14" s="4" t="s">
        <v>1184</v>
      </c>
      <c r="Q14" s="6" t="s">
        <v>1070</v>
      </c>
      <c r="R14" s="52"/>
      <c r="S14" s="54"/>
      <c r="T14" s="285"/>
      <c r="U14" s="285"/>
      <c r="V14" s="285"/>
      <c r="W14" s="163" t="s">
        <v>1748</v>
      </c>
    </row>
    <row r="15" spans="1:23" ht="75" thickBot="1" x14ac:dyDescent="0.3">
      <c r="A15" s="52" t="s">
        <v>66</v>
      </c>
      <c r="B15" s="4" t="s">
        <v>1571</v>
      </c>
      <c r="C15" s="4" t="s">
        <v>17</v>
      </c>
      <c r="D15" s="4">
        <v>440</v>
      </c>
      <c r="E15" s="4">
        <v>741</v>
      </c>
      <c r="F15" s="4" t="s">
        <v>35</v>
      </c>
      <c r="G15" s="4">
        <v>3686.57</v>
      </c>
      <c r="H15" s="52" t="s">
        <v>628</v>
      </c>
      <c r="I15" s="52" t="s">
        <v>635</v>
      </c>
      <c r="J15" s="52"/>
      <c r="K15" s="52" t="s">
        <v>1572</v>
      </c>
      <c r="L15" s="52" t="s">
        <v>1573</v>
      </c>
      <c r="M15" s="52" t="s">
        <v>35</v>
      </c>
      <c r="N15" s="52">
        <v>2752</v>
      </c>
      <c r="O15" s="52" t="s">
        <v>1044</v>
      </c>
      <c r="P15" s="4" t="s">
        <v>35</v>
      </c>
      <c r="Q15" s="6"/>
      <c r="R15" s="52"/>
      <c r="S15" s="54"/>
      <c r="T15" s="35">
        <v>1</v>
      </c>
      <c r="U15" s="35">
        <v>0</v>
      </c>
      <c r="V15" s="35">
        <v>1</v>
      </c>
      <c r="W15" s="163" t="s">
        <v>1751</v>
      </c>
    </row>
    <row r="16" spans="1:23" ht="210" thickBot="1" x14ac:dyDescent="0.3">
      <c r="A16" s="52" t="s">
        <v>68</v>
      </c>
      <c r="B16" s="4" t="s">
        <v>778</v>
      </c>
      <c r="C16" s="4" t="s">
        <v>17</v>
      </c>
      <c r="D16" s="4" t="s">
        <v>453</v>
      </c>
      <c r="E16" s="4">
        <v>170</v>
      </c>
      <c r="F16" s="4" t="s">
        <v>28</v>
      </c>
      <c r="G16" s="4">
        <v>4136.1499999999996</v>
      </c>
      <c r="H16" s="52" t="s">
        <v>965</v>
      </c>
      <c r="I16" s="52"/>
      <c r="J16" s="52"/>
      <c r="K16" s="52">
        <v>3</v>
      </c>
      <c r="L16" s="52">
        <v>183</v>
      </c>
      <c r="M16" s="52" t="s">
        <v>28</v>
      </c>
      <c r="N16" s="52">
        <v>6422</v>
      </c>
      <c r="O16" s="52" t="s">
        <v>965</v>
      </c>
      <c r="P16" s="4" t="s">
        <v>1066</v>
      </c>
      <c r="Q16" s="6" t="s">
        <v>1070</v>
      </c>
      <c r="R16" s="52"/>
      <c r="S16" s="54"/>
      <c r="T16" s="35">
        <v>1</v>
      </c>
      <c r="U16" s="35">
        <v>0</v>
      </c>
      <c r="V16" s="35">
        <v>1</v>
      </c>
      <c r="W16" s="163" t="s">
        <v>1737</v>
      </c>
    </row>
    <row r="17" spans="1:23" ht="90" thickBot="1" x14ac:dyDescent="0.3">
      <c r="A17" s="52" t="s">
        <v>69</v>
      </c>
      <c r="B17" s="4" t="s">
        <v>626</v>
      </c>
      <c r="C17" s="4" t="s">
        <v>754</v>
      </c>
      <c r="D17" s="4" t="s">
        <v>169</v>
      </c>
      <c r="E17" s="4">
        <v>98</v>
      </c>
      <c r="F17" s="4" t="s">
        <v>22</v>
      </c>
      <c r="G17" s="4">
        <v>2880.92</v>
      </c>
      <c r="H17" s="52" t="s">
        <v>18</v>
      </c>
      <c r="I17" s="52"/>
      <c r="J17" s="52"/>
      <c r="K17" s="52">
        <v>859</v>
      </c>
      <c r="L17" s="52">
        <v>570</v>
      </c>
      <c r="M17" s="52" t="s">
        <v>22</v>
      </c>
      <c r="N17" s="52">
        <v>1188</v>
      </c>
      <c r="O17" s="52" t="s">
        <v>18</v>
      </c>
      <c r="P17" s="4" t="s">
        <v>1195</v>
      </c>
      <c r="Q17" s="6" t="s">
        <v>1070</v>
      </c>
      <c r="R17" s="52"/>
      <c r="S17" s="54"/>
      <c r="T17" s="35">
        <v>1</v>
      </c>
      <c r="U17" s="35">
        <v>0</v>
      </c>
      <c r="V17" s="35">
        <v>1</v>
      </c>
      <c r="W17" s="163" t="s">
        <v>1741</v>
      </c>
    </row>
    <row r="18" spans="1:23" ht="90" thickBot="1" x14ac:dyDescent="0.3">
      <c r="A18" s="52" t="s">
        <v>70</v>
      </c>
      <c r="B18" s="4" t="s">
        <v>979</v>
      </c>
      <c r="C18" s="4" t="s">
        <v>754</v>
      </c>
      <c r="D18" s="4" t="s">
        <v>627</v>
      </c>
      <c r="E18" s="4">
        <v>646</v>
      </c>
      <c r="F18" s="4" t="s">
        <v>22</v>
      </c>
      <c r="G18" s="4">
        <v>2695</v>
      </c>
      <c r="H18" s="52" t="s">
        <v>1508</v>
      </c>
      <c r="I18" s="52"/>
      <c r="J18" s="52"/>
      <c r="K18" s="52">
        <v>868</v>
      </c>
      <c r="L18" s="52">
        <v>276</v>
      </c>
      <c r="M18" s="52" t="s">
        <v>22</v>
      </c>
      <c r="N18" s="52">
        <v>200</v>
      </c>
      <c r="O18" s="52" t="s">
        <v>1044</v>
      </c>
      <c r="P18" s="4" t="s">
        <v>1190</v>
      </c>
      <c r="Q18" s="6" t="s">
        <v>1070</v>
      </c>
      <c r="R18" s="52"/>
      <c r="S18" s="54"/>
      <c r="T18" s="35">
        <v>1</v>
      </c>
      <c r="U18" s="35">
        <v>0</v>
      </c>
      <c r="V18" s="35">
        <v>1</v>
      </c>
      <c r="W18" s="163" t="s">
        <v>1732</v>
      </c>
    </row>
    <row r="19" spans="1:23" ht="15" customHeight="1" thickBot="1" x14ac:dyDescent="0.3">
      <c r="A19" s="219"/>
      <c r="B19" s="220"/>
      <c r="C19" s="219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20"/>
      <c r="T19" s="195">
        <f>SUM(T4:T18)</f>
        <v>28849.33</v>
      </c>
      <c r="U19" s="195">
        <f>SUM(U4:U18)</f>
        <v>0</v>
      </c>
      <c r="V19" s="195">
        <f>SUM(V4:V18)</f>
        <v>28849.33</v>
      </c>
      <c r="W19" s="4"/>
    </row>
    <row r="20" spans="1:23" x14ac:dyDescent="0.25">
      <c r="R20" s="102"/>
    </row>
    <row r="21" spans="1:23" x14ac:dyDescent="0.25">
      <c r="R21" s="102"/>
    </row>
    <row r="22" spans="1:23" x14ac:dyDescent="0.25">
      <c r="R22" s="102"/>
    </row>
    <row r="23" spans="1:23" x14ac:dyDescent="0.25">
      <c r="R23" s="102"/>
    </row>
    <row r="24" spans="1:23" x14ac:dyDescent="0.25">
      <c r="R24" s="102"/>
    </row>
    <row r="25" spans="1:23" x14ac:dyDescent="0.25">
      <c r="R25" s="102"/>
    </row>
    <row r="26" spans="1:23" x14ac:dyDescent="0.25">
      <c r="R26" s="102"/>
    </row>
    <row r="27" spans="1:23" x14ac:dyDescent="0.25">
      <c r="R27" s="102"/>
    </row>
    <row r="28" spans="1:23" x14ac:dyDescent="0.25">
      <c r="R28" s="102"/>
    </row>
    <row r="29" spans="1:23" x14ac:dyDescent="0.25">
      <c r="R29" s="102"/>
    </row>
    <row r="30" spans="1:23" x14ac:dyDescent="0.25">
      <c r="R30" s="102"/>
    </row>
    <row r="31" spans="1:23" x14ac:dyDescent="0.25">
      <c r="R31" s="102"/>
    </row>
    <row r="32" spans="1:23" x14ac:dyDescent="0.25">
      <c r="R32" s="102"/>
    </row>
    <row r="33" spans="18:18" x14ac:dyDescent="0.25">
      <c r="R33" s="102"/>
    </row>
    <row r="34" spans="18:18" x14ac:dyDescent="0.25">
      <c r="R34" s="102"/>
    </row>
    <row r="36" spans="18:18" x14ac:dyDescent="0.25">
      <c r="R36" s="102"/>
    </row>
    <row r="37" spans="18:18" x14ac:dyDescent="0.25">
      <c r="R37" s="102"/>
    </row>
    <row r="38" spans="18:18" x14ac:dyDescent="0.25">
      <c r="R38" s="102"/>
    </row>
    <row r="39" spans="18:18" x14ac:dyDescent="0.25">
      <c r="R39" s="102"/>
    </row>
    <row r="41" spans="18:18" x14ac:dyDescent="0.25">
      <c r="R41" s="102"/>
    </row>
    <row r="42" spans="18:18" x14ac:dyDescent="0.25">
      <c r="R42" s="102"/>
    </row>
    <row r="43" spans="18:18" x14ac:dyDescent="0.25">
      <c r="R43" s="102"/>
    </row>
    <row r="44" spans="18:18" x14ac:dyDescent="0.25">
      <c r="R44" s="102"/>
    </row>
    <row r="45" spans="18:18" x14ac:dyDescent="0.25">
      <c r="R45" s="102"/>
    </row>
    <row r="46" spans="18:18" x14ac:dyDescent="0.25">
      <c r="R46" s="102"/>
    </row>
    <row r="47" spans="18:18" x14ac:dyDescent="0.25">
      <c r="R47" s="102"/>
    </row>
    <row r="48" spans="18:18" x14ac:dyDescent="0.25">
      <c r="R48" s="102"/>
    </row>
    <row r="49" spans="18:18" x14ac:dyDescent="0.25">
      <c r="R49" s="102"/>
    </row>
    <row r="50" spans="18:18" x14ac:dyDescent="0.25">
      <c r="R50" s="102"/>
    </row>
    <row r="51" spans="18:18" x14ac:dyDescent="0.25">
      <c r="R51" s="102"/>
    </row>
    <row r="52" spans="18:18" x14ac:dyDescent="0.25">
      <c r="R52" s="102"/>
    </row>
    <row r="53" spans="18:18" x14ac:dyDescent="0.25">
      <c r="R53" s="102"/>
    </row>
    <row r="54" spans="18:18" x14ac:dyDescent="0.25">
      <c r="R54" s="102"/>
    </row>
    <row r="55" spans="18:18" x14ac:dyDescent="0.25">
      <c r="R55" s="102"/>
    </row>
    <row r="56" spans="18:18" x14ac:dyDescent="0.25">
      <c r="R56" s="102"/>
    </row>
    <row r="57" spans="18:18" x14ac:dyDescent="0.25">
      <c r="R57" s="102"/>
    </row>
    <row r="58" spans="18:18" x14ac:dyDescent="0.25">
      <c r="R58" s="102"/>
    </row>
    <row r="59" spans="18:18" x14ac:dyDescent="0.25">
      <c r="R59" s="102"/>
    </row>
    <row r="60" spans="18:18" x14ac:dyDescent="0.25">
      <c r="R60" s="102"/>
    </row>
    <row r="61" spans="18:18" x14ac:dyDescent="0.25">
      <c r="R61" s="102"/>
    </row>
    <row r="62" spans="18:18" x14ac:dyDescent="0.25">
      <c r="R62" s="102"/>
    </row>
    <row r="63" spans="18:18" x14ac:dyDescent="0.25">
      <c r="R63" s="102"/>
    </row>
    <row r="64" spans="18:18" x14ac:dyDescent="0.25">
      <c r="R64" s="102"/>
    </row>
    <row r="65" spans="18:18" x14ac:dyDescent="0.25">
      <c r="R65" s="102"/>
    </row>
    <row r="66" spans="18:18" x14ac:dyDescent="0.25">
      <c r="R66" s="102"/>
    </row>
    <row r="67" spans="18:18" x14ac:dyDescent="0.25">
      <c r="R67" s="102"/>
    </row>
    <row r="68" spans="18:18" x14ac:dyDescent="0.25">
      <c r="R68" s="102"/>
    </row>
    <row r="69" spans="18:18" x14ac:dyDescent="0.25">
      <c r="R69" s="102"/>
    </row>
    <row r="70" spans="18:18" x14ac:dyDescent="0.25">
      <c r="R70" s="102"/>
    </row>
    <row r="71" spans="18:18" x14ac:dyDescent="0.25">
      <c r="R71" s="102"/>
    </row>
    <row r="72" spans="18:18" x14ac:dyDescent="0.25">
      <c r="R72" s="102"/>
    </row>
    <row r="73" spans="18:18" x14ac:dyDescent="0.25">
      <c r="R73" s="102"/>
    </row>
    <row r="74" spans="18:18" x14ac:dyDescent="0.25">
      <c r="R74" s="102"/>
    </row>
    <row r="75" spans="18:18" x14ac:dyDescent="0.25">
      <c r="R75" s="102"/>
    </row>
    <row r="76" spans="18:18" x14ac:dyDescent="0.25">
      <c r="R76" s="102"/>
    </row>
    <row r="77" spans="18:18" x14ac:dyDescent="0.25">
      <c r="R77" s="102"/>
    </row>
    <row r="78" spans="18:18" x14ac:dyDescent="0.25">
      <c r="R78" s="102"/>
    </row>
    <row r="79" spans="18:18" x14ac:dyDescent="0.25">
      <c r="R79" s="102"/>
    </row>
    <row r="80" spans="18:18" x14ac:dyDescent="0.25">
      <c r="R80" s="102"/>
    </row>
    <row r="81" spans="18:18" x14ac:dyDescent="0.25">
      <c r="R81" s="102"/>
    </row>
    <row r="82" spans="18:18" x14ac:dyDescent="0.25">
      <c r="R82" s="102"/>
    </row>
    <row r="83" spans="18:18" x14ac:dyDescent="0.25">
      <c r="R83" s="102"/>
    </row>
    <row r="84" spans="18:18" x14ac:dyDescent="0.25">
      <c r="R84" s="102"/>
    </row>
    <row r="85" spans="18:18" x14ac:dyDescent="0.25">
      <c r="R85" s="102"/>
    </row>
    <row r="86" spans="18:18" x14ac:dyDescent="0.25">
      <c r="R86" s="102"/>
    </row>
    <row r="87" spans="18:18" x14ac:dyDescent="0.25">
      <c r="R87" s="102"/>
    </row>
    <row r="88" spans="18:18" x14ac:dyDescent="0.25">
      <c r="R88" s="102"/>
    </row>
    <row r="89" spans="18:18" x14ac:dyDescent="0.25">
      <c r="R89" s="102"/>
    </row>
    <row r="90" spans="18:18" x14ac:dyDescent="0.25">
      <c r="R90" s="102"/>
    </row>
    <row r="91" spans="18:18" x14ac:dyDescent="0.25">
      <c r="R91" s="102"/>
    </row>
    <row r="92" spans="18:18" x14ac:dyDescent="0.25">
      <c r="R92" s="102"/>
    </row>
    <row r="93" spans="18:18" x14ac:dyDescent="0.25">
      <c r="R93" s="102"/>
    </row>
    <row r="94" spans="18:18" x14ac:dyDescent="0.25">
      <c r="R94" s="102"/>
    </row>
    <row r="95" spans="18:18" x14ac:dyDescent="0.25">
      <c r="R95" s="102"/>
    </row>
    <row r="96" spans="18:18" x14ac:dyDescent="0.25">
      <c r="R96" s="102"/>
    </row>
    <row r="97" spans="18:18" x14ac:dyDescent="0.25">
      <c r="R97" s="102"/>
    </row>
    <row r="98" spans="18:18" x14ac:dyDescent="0.25">
      <c r="R98" s="102"/>
    </row>
    <row r="99" spans="18:18" x14ac:dyDescent="0.25">
      <c r="R99" s="102"/>
    </row>
    <row r="100" spans="18:18" x14ac:dyDescent="0.25">
      <c r="R100" s="102"/>
    </row>
    <row r="101" spans="18:18" x14ac:dyDescent="0.25">
      <c r="R101" s="102"/>
    </row>
    <row r="102" spans="18:18" x14ac:dyDescent="0.25">
      <c r="R102" s="102"/>
    </row>
    <row r="103" spans="18:18" x14ac:dyDescent="0.25">
      <c r="R103" s="102"/>
    </row>
    <row r="104" spans="18:18" x14ac:dyDescent="0.25">
      <c r="R104" s="102"/>
    </row>
    <row r="105" spans="18:18" x14ac:dyDescent="0.25">
      <c r="R105" s="102"/>
    </row>
    <row r="106" spans="18:18" x14ac:dyDescent="0.25">
      <c r="R106" s="102"/>
    </row>
    <row r="107" spans="18:18" x14ac:dyDescent="0.25">
      <c r="R107" s="102"/>
    </row>
    <row r="108" spans="18:18" x14ac:dyDescent="0.25">
      <c r="R108" s="102"/>
    </row>
    <row r="109" spans="18:18" x14ac:dyDescent="0.25">
      <c r="R109" s="102"/>
    </row>
    <row r="110" spans="18:18" x14ac:dyDescent="0.25">
      <c r="R110" s="102"/>
    </row>
    <row r="111" spans="18:18" x14ac:dyDescent="0.25">
      <c r="R111" s="102"/>
    </row>
    <row r="112" spans="18:18" x14ac:dyDescent="0.25">
      <c r="R112" s="102"/>
    </row>
    <row r="113" spans="18:18" x14ac:dyDescent="0.25">
      <c r="R113" s="102"/>
    </row>
    <row r="114" spans="18:18" x14ac:dyDescent="0.25">
      <c r="R114" s="102"/>
    </row>
    <row r="115" spans="18:18" x14ac:dyDescent="0.25">
      <c r="R115" s="102"/>
    </row>
    <row r="116" spans="18:18" x14ac:dyDescent="0.25">
      <c r="R116" s="102"/>
    </row>
    <row r="117" spans="18:18" x14ac:dyDescent="0.25">
      <c r="R117" s="102"/>
    </row>
    <row r="118" spans="18:18" x14ac:dyDescent="0.25">
      <c r="R118" s="102"/>
    </row>
    <row r="119" spans="18:18" x14ac:dyDescent="0.25">
      <c r="R119" s="102"/>
    </row>
    <row r="120" spans="18:18" x14ac:dyDescent="0.25">
      <c r="R120" s="102"/>
    </row>
    <row r="121" spans="18:18" x14ac:dyDescent="0.25">
      <c r="R121" s="102"/>
    </row>
    <row r="122" spans="18:18" x14ac:dyDescent="0.25">
      <c r="R122" s="102"/>
    </row>
    <row r="123" spans="18:18" x14ac:dyDescent="0.25">
      <c r="R123" s="102"/>
    </row>
    <row r="124" spans="18:18" x14ac:dyDescent="0.25">
      <c r="R124" s="102"/>
    </row>
    <row r="125" spans="18:18" x14ac:dyDescent="0.25">
      <c r="R125" s="102"/>
    </row>
    <row r="126" spans="18:18" x14ac:dyDescent="0.25">
      <c r="R126" s="102"/>
    </row>
    <row r="127" spans="18:18" x14ac:dyDescent="0.25">
      <c r="R127" s="102"/>
    </row>
    <row r="128" spans="18:18" x14ac:dyDescent="0.25">
      <c r="R128" s="102"/>
    </row>
    <row r="129" spans="18:18" x14ac:dyDescent="0.25">
      <c r="R129" s="102"/>
    </row>
    <row r="130" spans="18:18" x14ac:dyDescent="0.25">
      <c r="R130" s="102"/>
    </row>
    <row r="131" spans="18:18" x14ac:dyDescent="0.25">
      <c r="R131" s="102"/>
    </row>
    <row r="132" spans="18:18" x14ac:dyDescent="0.25">
      <c r="R132" s="102"/>
    </row>
    <row r="133" spans="18:18" x14ac:dyDescent="0.25">
      <c r="R133" s="102"/>
    </row>
    <row r="134" spans="18:18" x14ac:dyDescent="0.25">
      <c r="R134" s="102"/>
    </row>
    <row r="135" spans="18:18" x14ac:dyDescent="0.25">
      <c r="R135" s="102"/>
    </row>
    <row r="136" spans="18:18" x14ac:dyDescent="0.25">
      <c r="R136" s="102"/>
    </row>
    <row r="137" spans="18:18" x14ac:dyDescent="0.25">
      <c r="R137" s="102"/>
    </row>
    <row r="138" spans="18:18" x14ac:dyDescent="0.25">
      <c r="R138" s="102"/>
    </row>
    <row r="139" spans="18:18" x14ac:dyDescent="0.25">
      <c r="R139" s="102"/>
    </row>
    <row r="140" spans="18:18" x14ac:dyDescent="0.25">
      <c r="R140" s="102"/>
    </row>
    <row r="141" spans="18:18" x14ac:dyDescent="0.25">
      <c r="R141" s="102"/>
    </row>
    <row r="142" spans="18:18" x14ac:dyDescent="0.25">
      <c r="R142" s="102"/>
    </row>
    <row r="143" spans="18:18" x14ac:dyDescent="0.25">
      <c r="R143" s="102"/>
    </row>
    <row r="144" spans="18:18" x14ac:dyDescent="0.25">
      <c r="R144" s="102"/>
    </row>
    <row r="145" spans="18:18" x14ac:dyDescent="0.25">
      <c r="R145" s="102"/>
    </row>
    <row r="146" spans="18:18" x14ac:dyDescent="0.25">
      <c r="R146" s="102"/>
    </row>
    <row r="147" spans="18:18" x14ac:dyDescent="0.25">
      <c r="R147" s="102"/>
    </row>
    <row r="148" spans="18:18" x14ac:dyDescent="0.25">
      <c r="R148" s="102"/>
    </row>
    <row r="149" spans="18:18" x14ac:dyDescent="0.25">
      <c r="R149" s="102"/>
    </row>
    <row r="150" spans="18:18" x14ac:dyDescent="0.25">
      <c r="R150" s="102"/>
    </row>
    <row r="151" spans="18:18" x14ac:dyDescent="0.25">
      <c r="R151" s="102"/>
    </row>
    <row r="152" spans="18:18" x14ac:dyDescent="0.25">
      <c r="R152" s="102"/>
    </row>
    <row r="153" spans="18:18" x14ac:dyDescent="0.25">
      <c r="R153" s="102"/>
    </row>
    <row r="154" spans="18:18" x14ac:dyDescent="0.25">
      <c r="R154" s="102"/>
    </row>
    <row r="155" spans="18:18" x14ac:dyDescent="0.25">
      <c r="R155" s="102"/>
    </row>
    <row r="156" spans="18:18" x14ac:dyDescent="0.25">
      <c r="R156" s="102"/>
    </row>
    <row r="157" spans="18:18" x14ac:dyDescent="0.25">
      <c r="R157" s="102"/>
    </row>
    <row r="158" spans="18:18" x14ac:dyDescent="0.25">
      <c r="R158" s="102"/>
    </row>
    <row r="159" spans="18:18" x14ac:dyDescent="0.25">
      <c r="R159" s="102"/>
    </row>
    <row r="160" spans="18:18" x14ac:dyDescent="0.25">
      <c r="R160" s="102"/>
    </row>
    <row r="161" spans="18:18" x14ac:dyDescent="0.25">
      <c r="R161" s="102"/>
    </row>
    <row r="162" spans="18:18" x14ac:dyDescent="0.25">
      <c r="R162" s="102"/>
    </row>
    <row r="163" spans="18:18" x14ac:dyDescent="0.25">
      <c r="R163" s="102"/>
    </row>
    <row r="164" spans="18:18" x14ac:dyDescent="0.25">
      <c r="R164" s="102"/>
    </row>
    <row r="165" spans="18:18" x14ac:dyDescent="0.25">
      <c r="R165" s="102"/>
    </row>
    <row r="166" spans="18:18" x14ac:dyDescent="0.25">
      <c r="R166" s="102"/>
    </row>
    <row r="167" spans="18:18" x14ac:dyDescent="0.25">
      <c r="R167" s="102"/>
    </row>
    <row r="168" spans="18:18" x14ac:dyDescent="0.25">
      <c r="R168" s="102"/>
    </row>
    <row r="169" spans="18:18" x14ac:dyDescent="0.25">
      <c r="R169" s="102"/>
    </row>
    <row r="170" spans="18:18" x14ac:dyDescent="0.25">
      <c r="R170" s="102"/>
    </row>
    <row r="171" spans="18:18" x14ac:dyDescent="0.25">
      <c r="R171" s="102"/>
    </row>
    <row r="172" spans="18:18" x14ac:dyDescent="0.25">
      <c r="R172" s="102"/>
    </row>
    <row r="173" spans="18:18" x14ac:dyDescent="0.25">
      <c r="R173" s="102"/>
    </row>
    <row r="174" spans="18:18" x14ac:dyDescent="0.25">
      <c r="R174" s="102"/>
    </row>
    <row r="175" spans="18:18" x14ac:dyDescent="0.25">
      <c r="R175" s="102"/>
    </row>
    <row r="176" spans="18:18" x14ac:dyDescent="0.25">
      <c r="R176" s="102"/>
    </row>
    <row r="177" spans="18:18" x14ac:dyDescent="0.25">
      <c r="R177" s="102"/>
    </row>
    <row r="178" spans="18:18" x14ac:dyDescent="0.25">
      <c r="R178" s="102"/>
    </row>
    <row r="179" spans="18:18" x14ac:dyDescent="0.25">
      <c r="R179" s="102"/>
    </row>
    <row r="180" spans="18:18" x14ac:dyDescent="0.25">
      <c r="R180" s="102"/>
    </row>
    <row r="181" spans="18:18" x14ac:dyDescent="0.25">
      <c r="R181" s="102"/>
    </row>
    <row r="182" spans="18:18" x14ac:dyDescent="0.25">
      <c r="R182" s="102"/>
    </row>
    <row r="183" spans="18:18" x14ac:dyDescent="0.25">
      <c r="R183" s="102"/>
    </row>
    <row r="184" spans="18:18" x14ac:dyDescent="0.25">
      <c r="R184" s="102"/>
    </row>
    <row r="185" spans="18:18" x14ac:dyDescent="0.25">
      <c r="R185" s="102"/>
    </row>
    <row r="186" spans="18:18" x14ac:dyDescent="0.25">
      <c r="R186" s="102"/>
    </row>
    <row r="187" spans="18:18" x14ac:dyDescent="0.25">
      <c r="R187" s="102"/>
    </row>
    <row r="188" spans="18:18" x14ac:dyDescent="0.25">
      <c r="R188" s="102"/>
    </row>
    <row r="189" spans="18:18" x14ac:dyDescent="0.25">
      <c r="R189" s="102"/>
    </row>
    <row r="190" spans="18:18" x14ac:dyDescent="0.25">
      <c r="R190" s="102"/>
    </row>
    <row r="191" spans="18:18" x14ac:dyDescent="0.25">
      <c r="R191" s="102"/>
    </row>
    <row r="192" spans="18:18" x14ac:dyDescent="0.25">
      <c r="R192" s="102"/>
    </row>
    <row r="193" spans="18:18" x14ac:dyDescent="0.25">
      <c r="R193" s="102"/>
    </row>
    <row r="194" spans="18:18" x14ac:dyDescent="0.25">
      <c r="R194" s="102"/>
    </row>
    <row r="195" spans="18:18" x14ac:dyDescent="0.25">
      <c r="R195" s="102"/>
    </row>
    <row r="196" spans="18:18" x14ac:dyDescent="0.25">
      <c r="R196" s="102"/>
    </row>
    <row r="197" spans="18:18" x14ac:dyDescent="0.25">
      <c r="R197" s="102"/>
    </row>
    <row r="198" spans="18:18" x14ac:dyDescent="0.25">
      <c r="R198" s="102"/>
    </row>
    <row r="199" spans="18:18" x14ac:dyDescent="0.25">
      <c r="R199" s="102"/>
    </row>
    <row r="200" spans="18:18" x14ac:dyDescent="0.25">
      <c r="R200" s="102"/>
    </row>
    <row r="201" spans="18:18" x14ac:dyDescent="0.25">
      <c r="R201" s="102"/>
    </row>
    <row r="202" spans="18:18" x14ac:dyDescent="0.25">
      <c r="R202" s="102"/>
    </row>
    <row r="203" spans="18:18" x14ac:dyDescent="0.25">
      <c r="R203" s="102"/>
    </row>
    <row r="204" spans="18:18" x14ac:dyDescent="0.25">
      <c r="R204" s="102"/>
    </row>
    <row r="205" spans="18:18" x14ac:dyDescent="0.25">
      <c r="R205" s="102"/>
    </row>
    <row r="206" spans="18:18" x14ac:dyDescent="0.25">
      <c r="R206" s="102"/>
    </row>
    <row r="207" spans="18:18" x14ac:dyDescent="0.25">
      <c r="R207" s="102"/>
    </row>
    <row r="208" spans="18:18" x14ac:dyDescent="0.25">
      <c r="R208" s="102"/>
    </row>
    <row r="209" spans="18:18" x14ac:dyDescent="0.25">
      <c r="R209" s="102"/>
    </row>
    <row r="210" spans="18:18" x14ac:dyDescent="0.25">
      <c r="R210" s="102"/>
    </row>
    <row r="211" spans="18:18" x14ac:dyDescent="0.25">
      <c r="R211" s="102"/>
    </row>
    <row r="212" spans="18:18" x14ac:dyDescent="0.25">
      <c r="R212" s="102"/>
    </row>
    <row r="213" spans="18:18" x14ac:dyDescent="0.25">
      <c r="R213" s="102"/>
    </row>
    <row r="214" spans="18:18" x14ac:dyDescent="0.25">
      <c r="R214" s="102"/>
    </row>
    <row r="215" spans="18:18" x14ac:dyDescent="0.25">
      <c r="R215" s="102"/>
    </row>
    <row r="216" spans="18:18" x14ac:dyDescent="0.25">
      <c r="R216" s="102"/>
    </row>
    <row r="217" spans="18:18" x14ac:dyDescent="0.25">
      <c r="R217" s="102"/>
    </row>
    <row r="218" spans="18:18" x14ac:dyDescent="0.25">
      <c r="R218" s="102"/>
    </row>
    <row r="219" spans="18:18" x14ac:dyDescent="0.25">
      <c r="R219" s="102"/>
    </row>
    <row r="220" spans="18:18" x14ac:dyDescent="0.25">
      <c r="R220" s="102"/>
    </row>
    <row r="221" spans="18:18" x14ac:dyDescent="0.25">
      <c r="R221" s="102"/>
    </row>
    <row r="222" spans="18:18" x14ac:dyDescent="0.25">
      <c r="R222" s="102"/>
    </row>
    <row r="223" spans="18:18" x14ac:dyDescent="0.25">
      <c r="R223" s="102"/>
    </row>
    <row r="224" spans="18:18" x14ac:dyDescent="0.25">
      <c r="R224" s="102"/>
    </row>
    <row r="225" spans="18:18" x14ac:dyDescent="0.25">
      <c r="R225" s="102"/>
    </row>
    <row r="226" spans="18:18" x14ac:dyDescent="0.25">
      <c r="R226" s="102"/>
    </row>
    <row r="227" spans="18:18" x14ac:dyDescent="0.25">
      <c r="R227" s="102"/>
    </row>
    <row r="228" spans="18:18" x14ac:dyDescent="0.25">
      <c r="R228" s="102"/>
    </row>
    <row r="229" spans="18:18" x14ac:dyDescent="0.25">
      <c r="R229" s="102"/>
    </row>
    <row r="230" spans="18:18" x14ac:dyDescent="0.25">
      <c r="R230" s="102"/>
    </row>
    <row r="231" spans="18:18" x14ac:dyDescent="0.25">
      <c r="R231" s="102"/>
    </row>
    <row r="232" spans="18:18" x14ac:dyDescent="0.25">
      <c r="R232" s="102"/>
    </row>
    <row r="233" spans="18:18" x14ac:dyDescent="0.25">
      <c r="R233" s="102"/>
    </row>
    <row r="234" spans="18:18" x14ac:dyDescent="0.25">
      <c r="R234" s="102"/>
    </row>
    <row r="235" spans="18:18" x14ac:dyDescent="0.25">
      <c r="R235" s="102"/>
    </row>
    <row r="236" spans="18:18" x14ac:dyDescent="0.25">
      <c r="R236" s="102"/>
    </row>
    <row r="237" spans="18:18" x14ac:dyDescent="0.25">
      <c r="R237" s="102"/>
    </row>
    <row r="238" spans="18:18" x14ac:dyDescent="0.25">
      <c r="R238" s="102"/>
    </row>
    <row r="239" spans="18:18" x14ac:dyDescent="0.25">
      <c r="R239" s="102"/>
    </row>
    <row r="240" spans="18:18" x14ac:dyDescent="0.25">
      <c r="R240" s="102"/>
    </row>
    <row r="241" spans="18:18" x14ac:dyDescent="0.25">
      <c r="R241" s="102"/>
    </row>
    <row r="242" spans="18:18" x14ac:dyDescent="0.25">
      <c r="R242" s="102"/>
    </row>
    <row r="243" spans="18:18" x14ac:dyDescent="0.25">
      <c r="R243" s="102"/>
    </row>
    <row r="244" spans="18:18" x14ac:dyDescent="0.25">
      <c r="R244" s="102"/>
    </row>
    <row r="245" spans="18:18" x14ac:dyDescent="0.25">
      <c r="R245" s="102"/>
    </row>
    <row r="246" spans="18:18" x14ac:dyDescent="0.25">
      <c r="R246" s="102"/>
    </row>
    <row r="247" spans="18:18" x14ac:dyDescent="0.25">
      <c r="R247" s="102"/>
    </row>
    <row r="248" spans="18:18" x14ac:dyDescent="0.25">
      <c r="R248" s="102"/>
    </row>
    <row r="249" spans="18:18" x14ac:dyDescent="0.25">
      <c r="R249" s="102"/>
    </row>
    <row r="250" spans="18:18" x14ac:dyDescent="0.25">
      <c r="R250" s="102"/>
    </row>
    <row r="251" spans="18:18" x14ac:dyDescent="0.25">
      <c r="R251" s="102"/>
    </row>
    <row r="252" spans="18:18" x14ac:dyDescent="0.25">
      <c r="R252" s="102"/>
    </row>
    <row r="253" spans="18:18" x14ac:dyDescent="0.25">
      <c r="R253" s="102"/>
    </row>
    <row r="254" spans="18:18" x14ac:dyDescent="0.25">
      <c r="R254" s="102"/>
    </row>
    <row r="255" spans="18:18" x14ac:dyDescent="0.25">
      <c r="R255" s="102"/>
    </row>
    <row r="256" spans="18:18" x14ac:dyDescent="0.25">
      <c r="R256" s="102"/>
    </row>
    <row r="257" spans="18:18" x14ac:dyDescent="0.25">
      <c r="R257" s="102"/>
    </row>
    <row r="258" spans="18:18" x14ac:dyDescent="0.25">
      <c r="R258" s="102"/>
    </row>
    <row r="259" spans="18:18" x14ac:dyDescent="0.25">
      <c r="R259" s="102"/>
    </row>
    <row r="260" spans="18:18" x14ac:dyDescent="0.25">
      <c r="R260" s="102"/>
    </row>
    <row r="261" spans="18:18" x14ac:dyDescent="0.25">
      <c r="R261" s="102"/>
    </row>
    <row r="262" spans="18:18" x14ac:dyDescent="0.25">
      <c r="R262" s="102"/>
    </row>
    <row r="263" spans="18:18" x14ac:dyDescent="0.25">
      <c r="R263" s="102"/>
    </row>
    <row r="264" spans="18:18" x14ac:dyDescent="0.25">
      <c r="R264" s="102"/>
    </row>
    <row r="265" spans="18:18" x14ac:dyDescent="0.25">
      <c r="R265" s="102"/>
    </row>
    <row r="266" spans="18:18" x14ac:dyDescent="0.25">
      <c r="R266" s="102"/>
    </row>
    <row r="267" spans="18:18" x14ac:dyDescent="0.25">
      <c r="R267" s="102"/>
    </row>
    <row r="268" spans="18:18" x14ac:dyDescent="0.25">
      <c r="R268" s="102"/>
    </row>
    <row r="269" spans="18:18" x14ac:dyDescent="0.25">
      <c r="R269" s="102"/>
    </row>
    <row r="270" spans="18:18" x14ac:dyDescent="0.25">
      <c r="R270" s="102"/>
    </row>
  </sheetData>
  <mergeCells count="8">
    <mergeCell ref="D2:G2"/>
    <mergeCell ref="K2:N2"/>
    <mergeCell ref="A1:W1"/>
    <mergeCell ref="A19:B19"/>
    <mergeCell ref="C19:S19"/>
    <mergeCell ref="T13:T14"/>
    <mergeCell ref="U13:U14"/>
    <mergeCell ref="V13:V14"/>
  </mergeCells>
  <phoneticPr fontId="7" type="noConversion"/>
  <pageMargins left="0.7" right="0.7" top="0.75" bottom="0.75" header="0.3" footer="0.3"/>
  <pageSetup paperSize="9" scale="44" fitToHeight="0" orientation="landscape" horizontalDpi="4294967293" r:id="rId1"/>
  <headerFooter>
    <oddHeader>&amp;A</oddHeader>
    <oddFooter>Stranica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268"/>
  <sheetViews>
    <sheetView view="pageBreakPreview" zoomScale="80" zoomScaleNormal="100" zoomScaleSheetLayoutView="80" workbookViewId="0">
      <pane xSplit="22" ySplit="3" topLeftCell="X4" activePane="bottomRight" state="frozen"/>
      <selection pane="topRight" activeCell="U1" sqref="U1"/>
      <selection pane="bottomLeft" activeCell="A4" sqref="A4"/>
      <selection pane="bottomRight" activeCell="T8" sqref="T8"/>
    </sheetView>
  </sheetViews>
  <sheetFormatPr defaultColWidth="8.85546875" defaultRowHeight="15" x14ac:dyDescent="0.25"/>
  <cols>
    <col min="1" max="1" width="8.85546875" style="3"/>
    <col min="2" max="4" width="23.7109375" style="3" customWidth="1"/>
    <col min="5" max="5" width="13.85546875" style="3" customWidth="1"/>
    <col min="6" max="7" width="8.85546875" style="3"/>
    <col min="8" max="8" width="12.42578125" style="3" customWidth="1"/>
    <col min="9" max="9" width="10.28515625" style="3" customWidth="1"/>
    <col min="10" max="11" width="12.42578125" style="3" customWidth="1"/>
    <col min="12" max="14" width="8.85546875" style="3"/>
    <col min="15" max="15" width="12.42578125" style="3" customWidth="1"/>
    <col min="16" max="16" width="8.85546875" style="3"/>
    <col min="17" max="18" width="12.42578125" style="3" customWidth="1"/>
    <col min="19" max="19" width="11.7109375" style="3" customWidth="1"/>
    <col min="20" max="20" width="22.140625" style="3" customWidth="1"/>
    <col min="21" max="21" width="23.7109375" style="3" customWidth="1"/>
    <col min="22" max="24" width="12.42578125" style="73" customWidth="1"/>
    <col min="25" max="25" width="12.42578125" style="3" customWidth="1"/>
    <col min="26" max="16384" width="8.85546875" style="3"/>
  </cols>
  <sheetData>
    <row r="1" spans="1:25" s="40" customFormat="1" thickBot="1" x14ac:dyDescent="0.3">
      <c r="A1" s="208" t="s">
        <v>636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10"/>
    </row>
    <row r="2" spans="1:25" s="40" customFormat="1" ht="15.75" thickBot="1" x14ac:dyDescent="0.3">
      <c r="A2" s="23"/>
      <c r="B2" s="24"/>
      <c r="C2" s="24"/>
      <c r="D2" s="24"/>
      <c r="E2" s="24"/>
      <c r="F2" s="208" t="s">
        <v>586</v>
      </c>
      <c r="G2" s="209"/>
      <c r="H2" s="209"/>
      <c r="I2" s="210"/>
      <c r="J2" s="24"/>
      <c r="K2" s="24"/>
      <c r="L2" s="24"/>
      <c r="M2" s="208" t="s">
        <v>587</v>
      </c>
      <c r="N2" s="209"/>
      <c r="O2" s="209"/>
      <c r="P2" s="210"/>
      <c r="Q2" s="19"/>
      <c r="R2" s="24"/>
      <c r="S2" s="24"/>
      <c r="T2" s="149"/>
      <c r="U2" s="24"/>
      <c r="V2" s="83"/>
      <c r="W2" s="83"/>
      <c r="X2" s="83"/>
      <c r="Y2" s="25"/>
    </row>
    <row r="3" spans="1:25" ht="86.25" thickBot="1" x14ac:dyDescent="0.3">
      <c r="A3" s="19" t="s">
        <v>1</v>
      </c>
      <c r="B3" s="18" t="s">
        <v>39</v>
      </c>
      <c r="C3" s="18" t="s">
        <v>1358</v>
      </c>
      <c r="D3" s="18" t="s">
        <v>1359</v>
      </c>
      <c r="E3" s="18" t="s">
        <v>40</v>
      </c>
      <c r="F3" s="18" t="s">
        <v>2</v>
      </c>
      <c r="G3" s="18" t="s">
        <v>3</v>
      </c>
      <c r="H3" s="18" t="s">
        <v>4</v>
      </c>
      <c r="I3" s="18" t="s">
        <v>889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543</v>
      </c>
      <c r="O3" s="18" t="s">
        <v>4</v>
      </c>
      <c r="P3" s="18" t="s">
        <v>889</v>
      </c>
      <c r="Q3" s="18" t="s">
        <v>10</v>
      </c>
      <c r="R3" s="18" t="s">
        <v>11</v>
      </c>
      <c r="S3" s="19" t="s">
        <v>12</v>
      </c>
      <c r="T3" s="45" t="s">
        <v>1642</v>
      </c>
      <c r="U3" s="29" t="s">
        <v>13</v>
      </c>
      <c r="V3" s="63" t="s">
        <v>1330</v>
      </c>
      <c r="W3" s="63" t="s">
        <v>1331</v>
      </c>
      <c r="X3" s="63" t="s">
        <v>1339</v>
      </c>
      <c r="Y3" s="18" t="s">
        <v>15</v>
      </c>
    </row>
    <row r="4" spans="1:25" ht="120" thickBot="1" x14ac:dyDescent="0.3">
      <c r="A4" s="52" t="s">
        <v>41</v>
      </c>
      <c r="B4" s="52" t="s">
        <v>601</v>
      </c>
      <c r="C4" s="52">
        <v>1000288</v>
      </c>
      <c r="D4" s="52" t="s">
        <v>1427</v>
      </c>
      <c r="E4" s="52" t="s">
        <v>637</v>
      </c>
      <c r="F4" s="52">
        <v>3389</v>
      </c>
      <c r="G4" s="52">
        <v>3650</v>
      </c>
      <c r="H4" s="52" t="s">
        <v>16</v>
      </c>
      <c r="I4" s="52">
        <v>1207</v>
      </c>
      <c r="J4" s="52" t="s">
        <v>18</v>
      </c>
      <c r="K4" s="52"/>
      <c r="L4" s="52"/>
      <c r="M4" s="52">
        <v>3389</v>
      </c>
      <c r="N4" s="52">
        <v>3650</v>
      </c>
      <c r="O4" s="52" t="s">
        <v>16</v>
      </c>
      <c r="P4" s="52">
        <v>1207</v>
      </c>
      <c r="Q4" s="52" t="s">
        <v>18</v>
      </c>
      <c r="R4" s="52" t="s">
        <v>1180</v>
      </c>
      <c r="S4" s="95" t="s">
        <v>1070</v>
      </c>
      <c r="T4" s="52"/>
      <c r="U4" s="132"/>
      <c r="V4" s="61">
        <v>1</v>
      </c>
      <c r="W4" s="61">
        <v>0</v>
      </c>
      <c r="X4" s="61">
        <v>1</v>
      </c>
      <c r="Y4" s="163" t="s">
        <v>1750</v>
      </c>
    </row>
    <row r="5" spans="1:25" ht="60.75" thickBot="1" x14ac:dyDescent="0.3">
      <c r="A5" s="4" t="s">
        <v>45</v>
      </c>
      <c r="B5" s="4" t="s">
        <v>601</v>
      </c>
      <c r="C5" s="4"/>
      <c r="D5" s="4"/>
      <c r="E5" s="4" t="s">
        <v>614</v>
      </c>
      <c r="F5" s="4" t="s">
        <v>602</v>
      </c>
      <c r="G5" s="4">
        <v>4161</v>
      </c>
      <c r="H5" s="4" t="s">
        <v>16</v>
      </c>
      <c r="I5" s="4">
        <v>1479</v>
      </c>
      <c r="J5" s="4" t="s">
        <v>18</v>
      </c>
      <c r="K5" s="4"/>
      <c r="L5" s="4"/>
      <c r="M5" s="4" t="s">
        <v>602</v>
      </c>
      <c r="N5" s="4">
        <v>4161</v>
      </c>
      <c r="O5" s="4" t="s">
        <v>16</v>
      </c>
      <c r="P5" s="4">
        <v>1479</v>
      </c>
      <c r="Q5" s="4" t="s">
        <v>18</v>
      </c>
      <c r="R5" s="4" t="s">
        <v>1180</v>
      </c>
      <c r="S5" s="6" t="s">
        <v>1070</v>
      </c>
      <c r="T5" s="52"/>
      <c r="U5" s="54"/>
      <c r="V5" s="35">
        <v>1</v>
      </c>
      <c r="W5" s="35">
        <v>0</v>
      </c>
      <c r="X5" s="35">
        <v>1</v>
      </c>
      <c r="Y5" s="163" t="s">
        <v>1798</v>
      </c>
    </row>
    <row r="6" spans="1:25" ht="177" customHeight="1" thickBot="1" x14ac:dyDescent="0.3">
      <c r="A6" s="173" t="s">
        <v>46</v>
      </c>
      <c r="B6" s="173" t="s">
        <v>603</v>
      </c>
      <c r="C6" s="173"/>
      <c r="D6" s="173"/>
      <c r="E6" s="173" t="s">
        <v>614</v>
      </c>
      <c r="F6" s="173">
        <v>4567</v>
      </c>
      <c r="G6" s="173">
        <v>3741</v>
      </c>
      <c r="H6" s="173" t="s">
        <v>16</v>
      </c>
      <c r="I6" s="173">
        <v>345</v>
      </c>
      <c r="J6" s="173" t="s">
        <v>1765</v>
      </c>
      <c r="K6" s="173"/>
      <c r="L6" s="173"/>
      <c r="M6" s="173">
        <v>4567</v>
      </c>
      <c r="N6" s="173">
        <v>3741</v>
      </c>
      <c r="O6" s="173" t="s">
        <v>16</v>
      </c>
      <c r="P6" s="173">
        <v>345</v>
      </c>
      <c r="Q6" s="173" t="s">
        <v>1765</v>
      </c>
      <c r="R6" s="173" t="s">
        <v>1116</v>
      </c>
      <c r="S6" s="172"/>
      <c r="T6" s="173"/>
      <c r="U6" s="174"/>
      <c r="V6" s="175"/>
      <c r="W6" s="175"/>
      <c r="X6" s="175"/>
      <c r="Y6" s="173" t="s">
        <v>1773</v>
      </c>
    </row>
    <row r="7" spans="1:25" ht="90.75" thickBot="1" x14ac:dyDescent="0.3">
      <c r="A7" s="52" t="s">
        <v>48</v>
      </c>
      <c r="B7" s="4" t="s">
        <v>613</v>
      </c>
      <c r="C7" s="4"/>
      <c r="D7" s="4"/>
      <c r="E7" s="4" t="s">
        <v>614</v>
      </c>
      <c r="F7" s="4" t="s">
        <v>1678</v>
      </c>
      <c r="G7" s="4">
        <v>5139</v>
      </c>
      <c r="H7" s="4" t="s">
        <v>981</v>
      </c>
      <c r="I7" s="4">
        <v>5755.65</v>
      </c>
      <c r="J7" s="52" t="s">
        <v>1509</v>
      </c>
      <c r="K7" s="52"/>
      <c r="L7" s="52"/>
      <c r="M7" s="52">
        <v>445</v>
      </c>
      <c r="N7" s="52">
        <v>1148</v>
      </c>
      <c r="O7" s="52" t="s">
        <v>24</v>
      </c>
      <c r="P7" s="52">
        <v>709</v>
      </c>
      <c r="Q7" s="52" t="s">
        <v>548</v>
      </c>
      <c r="R7" s="4" t="s">
        <v>1198</v>
      </c>
      <c r="S7" s="6" t="s">
        <v>1070</v>
      </c>
      <c r="T7" s="98"/>
      <c r="U7" s="54"/>
      <c r="V7" s="35"/>
      <c r="W7" s="35"/>
      <c r="X7" s="35"/>
      <c r="Y7" s="4" t="s">
        <v>1013</v>
      </c>
    </row>
    <row r="8" spans="1:25" ht="90" thickBot="1" x14ac:dyDescent="0.3">
      <c r="A8" s="52" t="s">
        <v>50</v>
      </c>
      <c r="B8" s="4" t="s">
        <v>928</v>
      </c>
      <c r="C8" s="4"/>
      <c r="D8" s="4"/>
      <c r="E8" s="4" t="s">
        <v>614</v>
      </c>
      <c r="F8" s="4" t="s">
        <v>942</v>
      </c>
      <c r="G8" s="4">
        <v>692</v>
      </c>
      <c r="H8" s="4" t="s">
        <v>35</v>
      </c>
      <c r="I8" s="4">
        <v>769.68</v>
      </c>
      <c r="J8" s="52" t="s">
        <v>943</v>
      </c>
      <c r="K8" s="52"/>
      <c r="L8" s="52"/>
      <c r="M8" s="52">
        <v>1188</v>
      </c>
      <c r="N8" s="52">
        <v>189</v>
      </c>
      <c r="O8" s="52" t="s">
        <v>35</v>
      </c>
      <c r="P8" s="52">
        <v>354</v>
      </c>
      <c r="Q8" s="52" t="s">
        <v>869</v>
      </c>
      <c r="R8" s="4" t="s">
        <v>1199</v>
      </c>
      <c r="S8" s="6" t="s">
        <v>1070</v>
      </c>
      <c r="T8" s="52"/>
      <c r="U8" s="54"/>
      <c r="V8" s="35"/>
      <c r="W8" s="35"/>
      <c r="X8" s="35"/>
      <c r="Y8" s="163" t="s">
        <v>1752</v>
      </c>
    </row>
    <row r="9" spans="1:25" ht="90" thickBot="1" x14ac:dyDescent="0.3">
      <c r="A9" s="52" t="s">
        <v>53</v>
      </c>
      <c r="B9" s="4" t="s">
        <v>928</v>
      </c>
      <c r="C9" s="4"/>
      <c r="D9" s="4"/>
      <c r="E9" s="4" t="s">
        <v>614</v>
      </c>
      <c r="F9" s="4" t="s">
        <v>935</v>
      </c>
      <c r="G9" s="4">
        <v>1210</v>
      </c>
      <c r="H9" s="4" t="s">
        <v>35</v>
      </c>
      <c r="I9" s="4">
        <v>719.33</v>
      </c>
      <c r="J9" s="52" t="s">
        <v>18</v>
      </c>
      <c r="K9" s="52"/>
      <c r="L9" s="52"/>
      <c r="M9" s="52">
        <v>1191</v>
      </c>
      <c r="N9" s="52">
        <v>1443</v>
      </c>
      <c r="O9" s="52" t="s">
        <v>35</v>
      </c>
      <c r="P9" s="52">
        <v>1122</v>
      </c>
      <c r="Q9" s="52" t="s">
        <v>18</v>
      </c>
      <c r="R9" s="4" t="s">
        <v>1199</v>
      </c>
      <c r="S9" s="6" t="s">
        <v>1070</v>
      </c>
      <c r="T9" s="52"/>
      <c r="U9" s="54"/>
      <c r="V9" s="284">
        <v>1</v>
      </c>
      <c r="W9" s="284">
        <v>0</v>
      </c>
      <c r="X9" s="284">
        <v>1</v>
      </c>
      <c r="Y9" s="163" t="s">
        <v>1752</v>
      </c>
    </row>
    <row r="10" spans="1:25" ht="90" thickBot="1" x14ac:dyDescent="0.3">
      <c r="A10" s="52" t="s">
        <v>55</v>
      </c>
      <c r="B10" s="4" t="s">
        <v>928</v>
      </c>
      <c r="C10" s="4"/>
      <c r="D10" s="4"/>
      <c r="E10" s="4" t="s">
        <v>614</v>
      </c>
      <c r="F10" s="4" t="s">
        <v>942</v>
      </c>
      <c r="G10" s="4">
        <v>692</v>
      </c>
      <c r="H10" s="4" t="s">
        <v>35</v>
      </c>
      <c r="I10" s="4">
        <v>474</v>
      </c>
      <c r="J10" s="52" t="s">
        <v>943</v>
      </c>
      <c r="K10" s="52"/>
      <c r="L10" s="52"/>
      <c r="M10" s="52">
        <v>1186</v>
      </c>
      <c r="N10" s="52">
        <v>869</v>
      </c>
      <c r="O10" s="52" t="s">
        <v>35</v>
      </c>
      <c r="P10" s="52">
        <v>474</v>
      </c>
      <c r="Q10" s="52" t="s">
        <v>869</v>
      </c>
      <c r="R10" s="4" t="s">
        <v>1199</v>
      </c>
      <c r="S10" s="6" t="s">
        <v>1070</v>
      </c>
      <c r="T10" s="52"/>
      <c r="U10" s="54"/>
      <c r="V10" s="287"/>
      <c r="W10" s="287"/>
      <c r="X10" s="287"/>
      <c r="Y10" s="163" t="s">
        <v>1752</v>
      </c>
    </row>
    <row r="11" spans="1:25" ht="90" thickBot="1" x14ac:dyDescent="0.3">
      <c r="A11" s="52" t="s">
        <v>57</v>
      </c>
      <c r="B11" s="4" t="s">
        <v>928</v>
      </c>
      <c r="C11" s="4"/>
      <c r="D11" s="4"/>
      <c r="E11" s="4" t="s">
        <v>614</v>
      </c>
      <c r="F11" s="4" t="s">
        <v>942</v>
      </c>
      <c r="G11" s="4">
        <v>692</v>
      </c>
      <c r="H11" s="4" t="s">
        <v>35</v>
      </c>
      <c r="I11" s="4">
        <v>201</v>
      </c>
      <c r="J11" s="52" t="s">
        <v>943</v>
      </c>
      <c r="K11" s="52"/>
      <c r="L11" s="52"/>
      <c r="M11" s="52">
        <v>1187</v>
      </c>
      <c r="N11" s="52">
        <v>930</v>
      </c>
      <c r="O11" s="52" t="s">
        <v>35</v>
      </c>
      <c r="P11" s="52">
        <v>201</v>
      </c>
      <c r="Q11" s="52" t="s">
        <v>869</v>
      </c>
      <c r="R11" s="4" t="s">
        <v>1199</v>
      </c>
      <c r="S11" s="6" t="s">
        <v>1070</v>
      </c>
      <c r="T11" s="4"/>
      <c r="U11" s="54"/>
      <c r="V11" s="285"/>
      <c r="W11" s="285"/>
      <c r="X11" s="285"/>
      <c r="Y11" s="163" t="s">
        <v>1752</v>
      </c>
    </row>
    <row r="12" spans="1:25" ht="60.75" thickBot="1" x14ac:dyDescent="0.3">
      <c r="A12" s="52" t="s">
        <v>59</v>
      </c>
      <c r="B12" s="4" t="s">
        <v>603</v>
      </c>
      <c r="C12" s="4"/>
      <c r="D12" s="4"/>
      <c r="E12" s="4" t="s">
        <v>1510</v>
      </c>
      <c r="F12" s="4" t="s">
        <v>582</v>
      </c>
      <c r="G12" s="4">
        <v>818</v>
      </c>
      <c r="H12" s="4" t="s">
        <v>622</v>
      </c>
      <c r="I12" s="4">
        <v>17855</v>
      </c>
      <c r="J12" s="52" t="s">
        <v>178</v>
      </c>
      <c r="K12" s="52" t="s">
        <v>600</v>
      </c>
      <c r="L12" s="52"/>
      <c r="M12" s="52" t="s">
        <v>621</v>
      </c>
      <c r="N12" s="52">
        <v>501</v>
      </c>
      <c r="O12" s="52" t="s">
        <v>38</v>
      </c>
      <c r="P12" s="52">
        <v>907</v>
      </c>
      <c r="Q12" s="52" t="s">
        <v>18</v>
      </c>
      <c r="R12" s="4" t="s">
        <v>1200</v>
      </c>
      <c r="S12" s="6" t="s">
        <v>1070</v>
      </c>
      <c r="T12" s="52"/>
      <c r="U12" s="54"/>
      <c r="V12" s="35"/>
      <c r="W12" s="35"/>
      <c r="X12" s="35"/>
      <c r="Y12" s="4"/>
    </row>
    <row r="13" spans="1:25" ht="60.75" thickBot="1" x14ac:dyDescent="0.3">
      <c r="A13" s="52" t="s">
        <v>60</v>
      </c>
      <c r="B13" s="4" t="s">
        <v>603</v>
      </c>
      <c r="C13" s="4"/>
      <c r="D13" s="4"/>
      <c r="E13" s="4" t="s">
        <v>614</v>
      </c>
      <c r="F13" s="4" t="s">
        <v>582</v>
      </c>
      <c r="G13" s="4">
        <v>818</v>
      </c>
      <c r="H13" s="4" t="s">
        <v>622</v>
      </c>
      <c r="I13" s="4">
        <v>17855</v>
      </c>
      <c r="J13" s="52" t="s">
        <v>1326</v>
      </c>
      <c r="K13" s="52" t="s">
        <v>600</v>
      </c>
      <c r="L13" s="52"/>
      <c r="M13" s="52">
        <v>1144</v>
      </c>
      <c r="N13" s="52">
        <v>818</v>
      </c>
      <c r="O13" s="52" t="s">
        <v>38</v>
      </c>
      <c r="P13" s="52">
        <v>17855</v>
      </c>
      <c r="Q13" s="52" t="s">
        <v>18</v>
      </c>
      <c r="R13" s="4" t="s">
        <v>1200</v>
      </c>
      <c r="S13" s="6" t="s">
        <v>1070</v>
      </c>
      <c r="T13" s="52"/>
      <c r="U13" s="54"/>
      <c r="V13" s="35"/>
      <c r="W13" s="35"/>
      <c r="X13" s="35"/>
      <c r="Y13" s="4"/>
    </row>
    <row r="14" spans="1:25" ht="86.25" thickBot="1" x14ac:dyDescent="0.3">
      <c r="A14" s="52" t="s">
        <v>63</v>
      </c>
      <c r="B14" s="4" t="s">
        <v>979</v>
      </c>
      <c r="C14" s="4"/>
      <c r="D14" s="4"/>
      <c r="E14" s="4" t="s">
        <v>614</v>
      </c>
      <c r="F14" s="4" t="s">
        <v>627</v>
      </c>
      <c r="G14" s="4">
        <v>646</v>
      </c>
      <c r="H14" s="4" t="s">
        <v>22</v>
      </c>
      <c r="I14" s="4">
        <v>2695</v>
      </c>
      <c r="J14" s="52" t="s">
        <v>1508</v>
      </c>
      <c r="K14" s="52"/>
      <c r="L14" s="52"/>
      <c r="M14" s="52">
        <v>868</v>
      </c>
      <c r="N14" s="52">
        <v>276</v>
      </c>
      <c r="O14" s="52" t="s">
        <v>22</v>
      </c>
      <c r="P14" s="52">
        <v>504</v>
      </c>
      <c r="Q14" s="52" t="s">
        <v>869</v>
      </c>
      <c r="R14" s="4" t="s">
        <v>1190</v>
      </c>
      <c r="S14" s="6" t="s">
        <v>1070</v>
      </c>
      <c r="T14" s="52"/>
      <c r="U14" s="54"/>
      <c r="V14" s="35">
        <v>1</v>
      </c>
      <c r="W14" s="35">
        <v>0</v>
      </c>
      <c r="X14" s="35">
        <v>1</v>
      </c>
      <c r="Y14" s="165" t="s">
        <v>1749</v>
      </c>
    </row>
    <row r="15" spans="1:25" ht="100.15" customHeight="1" thickBot="1" x14ac:dyDescent="0.3">
      <c r="A15" s="52" t="s">
        <v>66</v>
      </c>
      <c r="B15" s="4" t="s">
        <v>981</v>
      </c>
      <c r="C15" s="4"/>
      <c r="D15" s="4"/>
      <c r="E15" s="4" t="s">
        <v>614</v>
      </c>
      <c r="F15" s="4" t="s">
        <v>982</v>
      </c>
      <c r="G15" s="4">
        <v>2636</v>
      </c>
      <c r="H15" s="4" t="s">
        <v>1733</v>
      </c>
      <c r="I15" s="4">
        <v>13084.62</v>
      </c>
      <c r="J15" s="52" t="s">
        <v>980</v>
      </c>
      <c r="K15" s="52"/>
      <c r="L15" s="52"/>
      <c r="M15" s="52" t="s">
        <v>1574</v>
      </c>
      <c r="N15" s="52">
        <v>47</v>
      </c>
      <c r="O15" s="52" t="s">
        <v>1575</v>
      </c>
      <c r="P15" s="52">
        <v>6888</v>
      </c>
      <c r="Q15" s="52" t="s">
        <v>869</v>
      </c>
      <c r="R15" s="4" t="s">
        <v>1576</v>
      </c>
      <c r="S15" s="6" t="s">
        <v>1070</v>
      </c>
      <c r="T15" s="52"/>
      <c r="U15" s="54"/>
      <c r="V15" s="35">
        <v>1</v>
      </c>
      <c r="W15" s="35">
        <v>0</v>
      </c>
      <c r="X15" s="35">
        <v>1</v>
      </c>
      <c r="Y15" s="163" t="s">
        <v>1734</v>
      </c>
    </row>
    <row r="16" spans="1:25" ht="15.75" thickBot="1" x14ac:dyDescent="0.3">
      <c r="A16" s="286" t="s">
        <v>1354</v>
      </c>
      <c r="B16" s="286"/>
      <c r="C16" s="162"/>
      <c r="D16" s="162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195">
        <f>SUM(V4:V15)</f>
        <v>5</v>
      </c>
      <c r="W16" s="195">
        <f>SUM(W4:W15)</f>
        <v>0</v>
      </c>
      <c r="X16" s="195">
        <f>SUM(X4:X15)</f>
        <v>5</v>
      </c>
      <c r="Y16" s="4"/>
    </row>
    <row r="17" spans="20:20" x14ac:dyDescent="0.25">
      <c r="T17" s="102"/>
    </row>
    <row r="18" spans="20:20" x14ac:dyDescent="0.25">
      <c r="T18" s="102"/>
    </row>
    <row r="19" spans="20:20" x14ac:dyDescent="0.25">
      <c r="T19" s="102"/>
    </row>
    <row r="20" spans="20:20" x14ac:dyDescent="0.25">
      <c r="T20" s="102"/>
    </row>
    <row r="21" spans="20:20" x14ac:dyDescent="0.25">
      <c r="T21" s="102"/>
    </row>
    <row r="22" spans="20:20" x14ac:dyDescent="0.25">
      <c r="T22" s="102"/>
    </row>
    <row r="23" spans="20:20" x14ac:dyDescent="0.25">
      <c r="T23" s="102"/>
    </row>
    <row r="24" spans="20:20" x14ac:dyDescent="0.25">
      <c r="T24" s="102"/>
    </row>
    <row r="25" spans="20:20" x14ac:dyDescent="0.25">
      <c r="T25" s="102"/>
    </row>
    <row r="26" spans="20:20" x14ac:dyDescent="0.25">
      <c r="T26" s="102"/>
    </row>
    <row r="27" spans="20:20" x14ac:dyDescent="0.25">
      <c r="T27" s="102"/>
    </row>
    <row r="28" spans="20:20" x14ac:dyDescent="0.25">
      <c r="T28" s="102"/>
    </row>
    <row r="29" spans="20:20" x14ac:dyDescent="0.25">
      <c r="T29" s="102"/>
    </row>
    <row r="30" spans="20:20" x14ac:dyDescent="0.25">
      <c r="T30" s="102"/>
    </row>
    <row r="31" spans="20:20" x14ac:dyDescent="0.25">
      <c r="T31" s="102"/>
    </row>
    <row r="32" spans="20:20" x14ac:dyDescent="0.25">
      <c r="T32" s="102"/>
    </row>
    <row r="34" spans="20:20" x14ac:dyDescent="0.25">
      <c r="T34" s="102"/>
    </row>
    <row r="35" spans="20:20" x14ac:dyDescent="0.25">
      <c r="T35" s="102"/>
    </row>
    <row r="36" spans="20:20" x14ac:dyDescent="0.25">
      <c r="T36" s="102"/>
    </row>
    <row r="37" spans="20:20" x14ac:dyDescent="0.25">
      <c r="T37" s="102"/>
    </row>
    <row r="39" spans="20:20" x14ac:dyDescent="0.25">
      <c r="T39" s="102"/>
    </row>
    <row r="40" spans="20:20" x14ac:dyDescent="0.25">
      <c r="T40" s="102"/>
    </row>
    <row r="41" spans="20:20" x14ac:dyDescent="0.25">
      <c r="T41" s="102"/>
    </row>
    <row r="42" spans="20:20" x14ac:dyDescent="0.25">
      <c r="T42" s="102"/>
    </row>
    <row r="43" spans="20:20" x14ac:dyDescent="0.25">
      <c r="T43" s="102"/>
    </row>
    <row r="44" spans="20:20" x14ac:dyDescent="0.25">
      <c r="T44" s="102"/>
    </row>
    <row r="45" spans="20:20" x14ac:dyDescent="0.25">
      <c r="T45" s="102"/>
    </row>
    <row r="46" spans="20:20" x14ac:dyDescent="0.25">
      <c r="T46" s="102"/>
    </row>
    <row r="47" spans="20:20" x14ac:dyDescent="0.25">
      <c r="T47" s="102"/>
    </row>
    <row r="48" spans="20:20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  <row r="268" spans="20:20" x14ac:dyDescent="0.25">
      <c r="T268" s="102"/>
    </row>
  </sheetData>
  <mergeCells count="8">
    <mergeCell ref="F2:I2"/>
    <mergeCell ref="A1:Y1"/>
    <mergeCell ref="M2:P2"/>
    <mergeCell ref="A16:B16"/>
    <mergeCell ref="E16:U16"/>
    <mergeCell ref="V9:V11"/>
    <mergeCell ref="W9:W11"/>
    <mergeCell ref="X9:X11"/>
  </mergeCells>
  <phoneticPr fontId="7" type="noConversion"/>
  <pageMargins left="0.7" right="0.7" top="0.75" bottom="0.75" header="0.3" footer="0.3"/>
  <pageSetup paperSize="9" scale="38" fitToHeight="0" orientation="landscape" r:id="rId1"/>
  <headerFooter>
    <oddHeader>&amp;A</oddHeader>
    <oddFooter>Stranica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267"/>
  <sheetViews>
    <sheetView view="pageBreakPreview" zoomScale="73" zoomScaleNormal="86" zoomScaleSheetLayoutView="73" workbookViewId="0">
      <pane xSplit="22" ySplit="3" topLeftCell="W4" activePane="bottomRight" state="frozen"/>
      <selection pane="topRight" activeCell="U1" sqref="U1"/>
      <selection pane="bottomLeft" activeCell="A4" sqref="A4"/>
      <selection pane="bottomRight" activeCell="Y15" sqref="X10:Y15"/>
    </sheetView>
  </sheetViews>
  <sheetFormatPr defaultColWidth="8.85546875" defaultRowHeight="15" x14ac:dyDescent="0.25"/>
  <cols>
    <col min="1" max="1" width="8.85546875" style="3"/>
    <col min="2" max="4" width="23.7109375" style="3" customWidth="1"/>
    <col min="5" max="5" width="13.85546875" style="3" customWidth="1"/>
    <col min="6" max="6" width="9.140625" style="3" bestFit="1" customWidth="1"/>
    <col min="7" max="7" width="8.85546875" style="3"/>
    <col min="8" max="8" width="12.42578125" style="3" customWidth="1"/>
    <col min="9" max="9" width="8.85546875" style="3"/>
    <col min="10" max="11" width="12.42578125" style="3" customWidth="1"/>
    <col min="12" max="14" width="8.85546875" style="3"/>
    <col min="15" max="15" width="12.42578125" style="3" customWidth="1"/>
    <col min="16" max="16" width="8.85546875" style="3"/>
    <col min="17" max="18" width="12.42578125" style="3" customWidth="1"/>
    <col min="19" max="19" width="11.7109375" style="3" customWidth="1"/>
    <col min="20" max="20" width="22.140625" style="3" customWidth="1"/>
    <col min="21" max="21" width="23.7109375" style="3" customWidth="1"/>
    <col min="22" max="24" width="12.42578125" style="73" customWidth="1"/>
    <col min="25" max="25" width="20.7109375" style="3" customWidth="1"/>
    <col min="26" max="16384" width="8.85546875" style="3"/>
  </cols>
  <sheetData>
    <row r="1" spans="1:25" s="40" customFormat="1" thickBot="1" x14ac:dyDescent="0.3">
      <c r="A1" s="208" t="s">
        <v>638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10"/>
    </row>
    <row r="2" spans="1:25" ht="15.75" thickBot="1" x14ac:dyDescent="0.3">
      <c r="A2" s="23"/>
      <c r="B2" s="24"/>
      <c r="C2" s="24"/>
      <c r="D2" s="24"/>
      <c r="E2" s="24"/>
      <c r="F2" s="208" t="s">
        <v>586</v>
      </c>
      <c r="G2" s="209"/>
      <c r="H2" s="209"/>
      <c r="I2" s="210"/>
      <c r="J2" s="24"/>
      <c r="K2" s="24"/>
      <c r="L2" s="24"/>
      <c r="M2" s="208" t="s">
        <v>587</v>
      </c>
      <c r="N2" s="209"/>
      <c r="O2" s="209"/>
      <c r="P2" s="210"/>
      <c r="Q2" s="19"/>
      <c r="R2" s="24"/>
      <c r="S2" s="24"/>
      <c r="T2" s="45"/>
      <c r="U2" s="24"/>
      <c r="V2" s="83"/>
      <c r="W2" s="83"/>
      <c r="X2" s="83"/>
      <c r="Y2" s="25"/>
    </row>
    <row r="3" spans="1:25" ht="86.25" thickBot="1" x14ac:dyDescent="0.3">
      <c r="A3" s="19" t="s">
        <v>1</v>
      </c>
      <c r="B3" s="18" t="s">
        <v>39</v>
      </c>
      <c r="C3" s="18" t="s">
        <v>1674</v>
      </c>
      <c r="D3" s="18" t="s">
        <v>1359</v>
      </c>
      <c r="E3" s="18" t="s">
        <v>40</v>
      </c>
      <c r="F3" s="18" t="s">
        <v>2</v>
      </c>
      <c r="G3" s="18" t="s">
        <v>3</v>
      </c>
      <c r="H3" s="18" t="s">
        <v>4</v>
      </c>
      <c r="I3" s="18" t="s">
        <v>889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543</v>
      </c>
      <c r="O3" s="18" t="s">
        <v>4</v>
      </c>
      <c r="P3" s="18" t="s">
        <v>889</v>
      </c>
      <c r="Q3" s="18" t="s">
        <v>10</v>
      </c>
      <c r="R3" s="18" t="s">
        <v>11</v>
      </c>
      <c r="S3" s="19" t="s">
        <v>12</v>
      </c>
      <c r="T3" s="45" t="s">
        <v>1642</v>
      </c>
      <c r="U3" s="29" t="s">
        <v>13</v>
      </c>
      <c r="V3" s="63" t="s">
        <v>1342</v>
      </c>
      <c r="W3" s="63" t="s">
        <v>1331</v>
      </c>
      <c r="X3" s="63" t="s">
        <v>1339</v>
      </c>
      <c r="Y3" s="18" t="s">
        <v>15</v>
      </c>
    </row>
    <row r="4" spans="1:25" ht="75.75" thickBot="1" x14ac:dyDescent="0.3">
      <c r="A4" s="52" t="s">
        <v>41</v>
      </c>
      <c r="B4" s="52" t="s">
        <v>601</v>
      </c>
      <c r="C4" s="52">
        <v>1000288</v>
      </c>
      <c r="D4" s="52" t="s">
        <v>1427</v>
      </c>
      <c r="E4" s="52" t="s">
        <v>174</v>
      </c>
      <c r="F4" s="52">
        <v>3389</v>
      </c>
      <c r="G4" s="52">
        <v>3650</v>
      </c>
      <c r="H4" s="52" t="s">
        <v>16</v>
      </c>
      <c r="I4" s="52">
        <v>1040</v>
      </c>
      <c r="J4" s="52" t="s">
        <v>18</v>
      </c>
      <c r="K4" s="52"/>
      <c r="L4" s="52"/>
      <c r="M4" s="52">
        <v>3389</v>
      </c>
      <c r="N4" s="52">
        <v>3650</v>
      </c>
      <c r="O4" s="52" t="s">
        <v>16</v>
      </c>
      <c r="P4" s="52">
        <v>1040</v>
      </c>
      <c r="Q4" s="52" t="s">
        <v>18</v>
      </c>
      <c r="R4" s="52" t="s">
        <v>1235</v>
      </c>
      <c r="S4" s="95" t="s">
        <v>1070</v>
      </c>
      <c r="T4" s="52"/>
      <c r="U4" s="132"/>
      <c r="V4" s="61">
        <v>1</v>
      </c>
      <c r="W4" s="61">
        <v>0</v>
      </c>
      <c r="X4" s="61">
        <v>1</v>
      </c>
      <c r="Y4" s="163" t="s">
        <v>1756</v>
      </c>
    </row>
    <row r="5" spans="1:25" ht="60.75" thickBot="1" x14ac:dyDescent="0.3">
      <c r="A5" s="52" t="s">
        <v>45</v>
      </c>
      <c r="B5" s="52" t="s">
        <v>601</v>
      </c>
      <c r="C5" s="52">
        <v>1000288</v>
      </c>
      <c r="D5" s="52" t="s">
        <v>1427</v>
      </c>
      <c r="E5" s="52" t="s">
        <v>174</v>
      </c>
      <c r="F5" s="52" t="s">
        <v>602</v>
      </c>
      <c r="G5" s="52">
        <v>4161</v>
      </c>
      <c r="H5" s="52" t="s">
        <v>16</v>
      </c>
      <c r="I5" s="52">
        <v>11422</v>
      </c>
      <c r="J5" s="52" t="s">
        <v>18</v>
      </c>
      <c r="K5" s="52"/>
      <c r="L5" s="52"/>
      <c r="M5" s="52" t="s">
        <v>602</v>
      </c>
      <c r="N5" s="52">
        <v>4161</v>
      </c>
      <c r="O5" s="52" t="s">
        <v>16</v>
      </c>
      <c r="P5" s="52">
        <v>11422</v>
      </c>
      <c r="Q5" s="52" t="s">
        <v>18</v>
      </c>
      <c r="R5" s="52" t="s">
        <v>1235</v>
      </c>
      <c r="S5" s="95" t="s">
        <v>1070</v>
      </c>
      <c r="T5" s="52"/>
      <c r="U5" s="132"/>
      <c r="V5" s="61">
        <v>1</v>
      </c>
      <c r="W5" s="61">
        <v>0</v>
      </c>
      <c r="X5" s="61">
        <v>1</v>
      </c>
      <c r="Y5" s="163" t="s">
        <v>1796</v>
      </c>
    </row>
    <row r="6" spans="1:25" ht="97.15" customHeight="1" thickBot="1" x14ac:dyDescent="0.3">
      <c r="A6" s="226" t="s">
        <v>46</v>
      </c>
      <c r="B6" s="288" t="s">
        <v>610</v>
      </c>
      <c r="C6" s="160"/>
      <c r="D6" s="160"/>
      <c r="E6" s="226" t="s">
        <v>174</v>
      </c>
      <c r="F6" s="52" t="s">
        <v>611</v>
      </c>
      <c r="G6" s="226">
        <v>691</v>
      </c>
      <c r="H6" s="52" t="s">
        <v>24</v>
      </c>
      <c r="I6" s="52">
        <v>942</v>
      </c>
      <c r="J6" s="226" t="s">
        <v>1783</v>
      </c>
      <c r="K6" s="226"/>
      <c r="L6" s="226"/>
      <c r="M6" s="226">
        <v>1830</v>
      </c>
      <c r="N6" s="226">
        <v>1148</v>
      </c>
      <c r="O6" s="226" t="s">
        <v>24</v>
      </c>
      <c r="P6" s="226">
        <v>942</v>
      </c>
      <c r="Q6" s="226" t="s">
        <v>548</v>
      </c>
      <c r="R6" s="226" t="s">
        <v>1236</v>
      </c>
      <c r="S6" s="255" t="s">
        <v>1284</v>
      </c>
      <c r="T6" s="98"/>
      <c r="U6" s="132"/>
      <c r="V6" s="61"/>
      <c r="W6" s="61"/>
      <c r="X6" s="61"/>
      <c r="Y6" s="52"/>
    </row>
    <row r="7" spans="1:25" ht="45.75" thickBot="1" x14ac:dyDescent="0.3">
      <c r="A7" s="227"/>
      <c r="B7" s="289"/>
      <c r="C7" s="161"/>
      <c r="D7" s="161"/>
      <c r="E7" s="227"/>
      <c r="F7" s="52" t="s">
        <v>1021</v>
      </c>
      <c r="G7" s="227"/>
      <c r="H7" s="52" t="s">
        <v>24</v>
      </c>
      <c r="I7" s="52">
        <v>1154</v>
      </c>
      <c r="J7" s="227"/>
      <c r="K7" s="227"/>
      <c r="L7" s="227"/>
      <c r="M7" s="227"/>
      <c r="N7" s="227"/>
      <c r="O7" s="227"/>
      <c r="P7" s="227"/>
      <c r="Q7" s="227"/>
      <c r="R7" s="227"/>
      <c r="S7" s="214"/>
      <c r="T7" s="52"/>
      <c r="U7" s="132"/>
      <c r="V7" s="61"/>
      <c r="W7" s="61"/>
      <c r="X7" s="61"/>
      <c r="Y7" s="52"/>
    </row>
    <row r="8" spans="1:25" ht="45.75" thickBot="1" x14ac:dyDescent="0.3">
      <c r="A8" s="52" t="s">
        <v>48</v>
      </c>
      <c r="B8" s="105" t="s">
        <v>1006</v>
      </c>
      <c r="C8" s="105">
        <v>1000233</v>
      </c>
      <c r="D8" s="105"/>
      <c r="E8" s="52" t="s">
        <v>174</v>
      </c>
      <c r="F8" s="52" t="s">
        <v>1011</v>
      </c>
      <c r="G8" s="52">
        <v>3243</v>
      </c>
      <c r="H8" s="52" t="s">
        <v>24</v>
      </c>
      <c r="I8" s="52">
        <v>593.45000000000005</v>
      </c>
      <c r="J8" s="52" t="s">
        <v>18</v>
      </c>
      <c r="K8" s="52"/>
      <c r="L8" s="52"/>
      <c r="M8" s="52" t="s">
        <v>438</v>
      </c>
      <c r="N8" s="52">
        <v>1233</v>
      </c>
      <c r="O8" s="52" t="s">
        <v>24</v>
      </c>
      <c r="P8" s="52">
        <v>593</v>
      </c>
      <c r="Q8" s="52" t="s">
        <v>18</v>
      </c>
      <c r="R8" s="52" t="s">
        <v>1237</v>
      </c>
      <c r="S8" s="141" t="s">
        <v>1219</v>
      </c>
      <c r="T8" s="52"/>
      <c r="U8" s="132"/>
      <c r="V8" s="61">
        <v>1</v>
      </c>
      <c r="W8" s="61">
        <v>0</v>
      </c>
      <c r="X8" s="61">
        <v>1</v>
      </c>
      <c r="Y8" s="52"/>
    </row>
    <row r="9" spans="1:25" ht="60.75" thickBot="1" x14ac:dyDescent="0.3">
      <c r="A9" s="52" t="s">
        <v>50</v>
      </c>
      <c r="B9" s="105" t="s">
        <v>1006</v>
      </c>
      <c r="C9" s="105"/>
      <c r="D9" s="105"/>
      <c r="E9" s="52" t="s">
        <v>174</v>
      </c>
      <c r="F9" s="52" t="s">
        <v>1012</v>
      </c>
      <c r="G9" s="52">
        <v>3243</v>
      </c>
      <c r="H9" s="52" t="s">
        <v>24</v>
      </c>
      <c r="I9" s="52">
        <v>634.79999999999995</v>
      </c>
      <c r="J9" s="52" t="s">
        <v>18</v>
      </c>
      <c r="K9" s="52"/>
      <c r="L9" s="52"/>
      <c r="M9" s="52" t="s">
        <v>664</v>
      </c>
      <c r="N9" s="52">
        <v>1930</v>
      </c>
      <c r="O9" s="52" t="s">
        <v>24</v>
      </c>
      <c r="P9" s="52">
        <v>17</v>
      </c>
      <c r="Q9" s="52" t="s">
        <v>18</v>
      </c>
      <c r="R9" s="52" t="s">
        <v>1238</v>
      </c>
      <c r="S9" s="95" t="s">
        <v>1072</v>
      </c>
      <c r="T9" s="52"/>
      <c r="U9" s="132"/>
      <c r="V9" s="61"/>
      <c r="W9" s="61"/>
      <c r="X9" s="61"/>
      <c r="Y9" s="52"/>
    </row>
    <row r="10" spans="1:25" ht="97.15" customHeight="1" thickBot="1" x14ac:dyDescent="0.3">
      <c r="A10" s="52" t="s">
        <v>53</v>
      </c>
      <c r="B10" s="105" t="s">
        <v>1006</v>
      </c>
      <c r="C10" s="105"/>
      <c r="D10" s="105"/>
      <c r="E10" s="52" t="s">
        <v>174</v>
      </c>
      <c r="F10" s="52" t="s">
        <v>1020</v>
      </c>
      <c r="G10" s="52">
        <v>691</v>
      </c>
      <c r="H10" s="52" t="s">
        <v>24</v>
      </c>
      <c r="I10" s="52">
        <v>445.98</v>
      </c>
      <c r="J10" s="52" t="s">
        <v>1783</v>
      </c>
      <c r="K10" s="52"/>
      <c r="L10" s="52"/>
      <c r="M10" s="211" t="s">
        <v>1577</v>
      </c>
      <c r="N10" s="212"/>
      <c r="O10" s="212"/>
      <c r="P10" s="212"/>
      <c r="Q10" s="212"/>
      <c r="R10" s="212"/>
      <c r="S10" s="212"/>
      <c r="T10" s="4"/>
      <c r="U10" s="132"/>
      <c r="V10" s="61"/>
      <c r="W10" s="61"/>
      <c r="X10" s="61"/>
      <c r="Y10" s="52"/>
    </row>
    <row r="11" spans="1:25" ht="75.75" thickBot="1" x14ac:dyDescent="0.3">
      <c r="A11" s="52" t="s">
        <v>55</v>
      </c>
      <c r="B11" s="105" t="s">
        <v>1006</v>
      </c>
      <c r="C11" s="105"/>
      <c r="D11" s="105"/>
      <c r="E11" s="52" t="s">
        <v>174</v>
      </c>
      <c r="F11" s="52" t="s">
        <v>1022</v>
      </c>
      <c r="G11" s="52">
        <v>691</v>
      </c>
      <c r="H11" s="52" t="s">
        <v>24</v>
      </c>
      <c r="I11" s="52">
        <v>233.78</v>
      </c>
      <c r="J11" s="52" t="s">
        <v>1783</v>
      </c>
      <c r="K11" s="52"/>
      <c r="L11" s="52"/>
      <c r="M11" s="52">
        <v>4578</v>
      </c>
      <c r="N11" s="52">
        <v>1152</v>
      </c>
      <c r="O11" s="52" t="s">
        <v>24</v>
      </c>
      <c r="P11" s="52">
        <v>776</v>
      </c>
      <c r="Q11" s="52" t="s">
        <v>18</v>
      </c>
      <c r="R11" s="52" t="s">
        <v>1239</v>
      </c>
      <c r="S11" s="95" t="s">
        <v>1219</v>
      </c>
      <c r="T11" s="52"/>
      <c r="U11" s="132" t="s">
        <v>19</v>
      </c>
      <c r="V11" s="61"/>
      <c r="W11" s="61"/>
      <c r="X11" s="61"/>
      <c r="Y11" s="52" t="s">
        <v>114</v>
      </c>
    </row>
    <row r="12" spans="1:25" ht="75.75" thickBot="1" x14ac:dyDescent="0.3">
      <c r="A12" s="52" t="s">
        <v>57</v>
      </c>
      <c r="B12" s="105" t="s">
        <v>1006</v>
      </c>
      <c r="C12" s="105"/>
      <c r="D12" s="105"/>
      <c r="E12" s="52" t="s">
        <v>174</v>
      </c>
      <c r="F12" s="52" t="s">
        <v>1023</v>
      </c>
      <c r="G12" s="52">
        <v>691</v>
      </c>
      <c r="H12" s="52" t="s">
        <v>24</v>
      </c>
      <c r="I12" s="52">
        <v>323.7</v>
      </c>
      <c r="J12" s="52" t="s">
        <v>1783</v>
      </c>
      <c r="K12" s="52"/>
      <c r="L12" s="52"/>
      <c r="M12" s="52">
        <v>2613</v>
      </c>
      <c r="N12" s="52">
        <v>2156</v>
      </c>
      <c r="O12" s="52" t="s">
        <v>24</v>
      </c>
      <c r="P12" s="52">
        <v>256</v>
      </c>
      <c r="Q12" s="52" t="s">
        <v>1044</v>
      </c>
      <c r="R12" s="52" t="s">
        <v>1239</v>
      </c>
      <c r="S12" s="95" t="s">
        <v>1219</v>
      </c>
      <c r="T12" s="52"/>
      <c r="U12" s="132"/>
      <c r="V12" s="61"/>
      <c r="W12" s="61"/>
      <c r="X12" s="61"/>
      <c r="Y12" s="52"/>
    </row>
    <row r="13" spans="1:25" ht="75.75" thickBot="1" x14ac:dyDescent="0.3">
      <c r="A13" s="52" t="s">
        <v>59</v>
      </c>
      <c r="B13" s="105" t="s">
        <v>1006</v>
      </c>
      <c r="C13" s="105"/>
      <c r="D13" s="105"/>
      <c r="E13" s="52" t="s">
        <v>174</v>
      </c>
      <c r="F13" s="52" t="s">
        <v>1024</v>
      </c>
      <c r="G13" s="52">
        <v>691</v>
      </c>
      <c r="H13" s="52" t="s">
        <v>24</v>
      </c>
      <c r="I13" s="52">
        <v>269.75</v>
      </c>
      <c r="J13" s="52" t="s">
        <v>1783</v>
      </c>
      <c r="K13" s="52"/>
      <c r="L13" s="52"/>
      <c r="M13" s="52">
        <v>4577</v>
      </c>
      <c r="N13" s="52">
        <v>1152</v>
      </c>
      <c r="O13" s="52" t="s">
        <v>24</v>
      </c>
      <c r="P13" s="52">
        <v>10151</v>
      </c>
      <c r="Q13" s="52" t="s">
        <v>18</v>
      </c>
      <c r="R13" s="52" t="s">
        <v>1239</v>
      </c>
      <c r="S13" s="95" t="s">
        <v>1219</v>
      </c>
      <c r="T13" s="52"/>
      <c r="U13" s="132"/>
      <c r="V13" s="61"/>
      <c r="W13" s="61"/>
      <c r="X13" s="61"/>
      <c r="Y13" s="52" t="s">
        <v>114</v>
      </c>
    </row>
    <row r="14" spans="1:25" ht="75.75" thickBot="1" x14ac:dyDescent="0.3">
      <c r="A14" s="52" t="s">
        <v>60</v>
      </c>
      <c r="B14" s="105" t="s">
        <v>1006</v>
      </c>
      <c r="C14" s="105"/>
      <c r="D14" s="105"/>
      <c r="E14" s="52" t="s">
        <v>174</v>
      </c>
      <c r="F14" s="52" t="s">
        <v>1025</v>
      </c>
      <c r="G14" s="52">
        <v>691</v>
      </c>
      <c r="H14" s="52" t="s">
        <v>24</v>
      </c>
      <c r="I14" s="52">
        <v>118.69</v>
      </c>
      <c r="J14" s="52" t="s">
        <v>1783</v>
      </c>
      <c r="K14" s="52"/>
      <c r="L14" s="52"/>
      <c r="M14" s="52">
        <v>4577</v>
      </c>
      <c r="N14" s="52">
        <v>1152</v>
      </c>
      <c r="O14" s="52" t="s">
        <v>24</v>
      </c>
      <c r="P14" s="52">
        <v>10152</v>
      </c>
      <c r="Q14" s="52" t="s">
        <v>18</v>
      </c>
      <c r="R14" s="52" t="s">
        <v>1239</v>
      </c>
      <c r="S14" s="95" t="s">
        <v>1219</v>
      </c>
      <c r="T14" s="52"/>
      <c r="U14" s="132"/>
      <c r="V14" s="61"/>
      <c r="W14" s="61"/>
      <c r="X14" s="61"/>
      <c r="Y14" s="52" t="s">
        <v>114</v>
      </c>
    </row>
    <row r="15" spans="1:25" ht="75.75" thickBot="1" x14ac:dyDescent="0.3">
      <c r="A15" s="52" t="s">
        <v>63</v>
      </c>
      <c r="B15" s="105" t="s">
        <v>1006</v>
      </c>
      <c r="C15" s="105"/>
      <c r="D15" s="105"/>
      <c r="E15" s="52" t="s">
        <v>174</v>
      </c>
      <c r="F15" s="52" t="s">
        <v>1026</v>
      </c>
      <c r="G15" s="52">
        <v>691</v>
      </c>
      <c r="H15" s="52" t="s">
        <v>24</v>
      </c>
      <c r="I15" s="52">
        <v>118.69</v>
      </c>
      <c r="J15" s="52" t="s">
        <v>1783</v>
      </c>
      <c r="K15" s="52"/>
      <c r="L15" s="52"/>
      <c r="M15" s="52">
        <v>4577</v>
      </c>
      <c r="N15" s="52">
        <v>1152</v>
      </c>
      <c r="O15" s="52" t="s">
        <v>24</v>
      </c>
      <c r="P15" s="52">
        <v>10153</v>
      </c>
      <c r="Q15" s="52" t="s">
        <v>18</v>
      </c>
      <c r="R15" s="52" t="s">
        <v>1239</v>
      </c>
      <c r="S15" s="95" t="s">
        <v>1219</v>
      </c>
      <c r="T15" s="52"/>
      <c r="U15" s="132"/>
      <c r="V15" s="61"/>
      <c r="W15" s="61"/>
      <c r="X15" s="61"/>
      <c r="Y15" s="52" t="s">
        <v>114</v>
      </c>
    </row>
    <row r="16" spans="1:25" ht="42" customHeight="1" thickBot="1" x14ac:dyDescent="0.3">
      <c r="A16" s="52" t="s">
        <v>66</v>
      </c>
      <c r="B16" s="105" t="s">
        <v>1006</v>
      </c>
      <c r="C16" s="105"/>
      <c r="D16" s="105"/>
      <c r="E16" s="52" t="s">
        <v>174</v>
      </c>
      <c r="F16" s="52" t="s">
        <v>1027</v>
      </c>
      <c r="G16" s="52">
        <v>691</v>
      </c>
      <c r="H16" s="52" t="s">
        <v>24</v>
      </c>
      <c r="I16" s="52">
        <v>89.92</v>
      </c>
      <c r="J16" s="52" t="s">
        <v>1783</v>
      </c>
      <c r="K16" s="52"/>
      <c r="L16" s="52"/>
      <c r="M16" s="211" t="s">
        <v>1577</v>
      </c>
      <c r="N16" s="212"/>
      <c r="O16" s="212"/>
      <c r="P16" s="212"/>
      <c r="Q16" s="212"/>
      <c r="R16" s="212"/>
      <c r="S16" s="212"/>
      <c r="T16" s="52"/>
      <c r="U16" s="132"/>
      <c r="V16" s="61"/>
      <c r="W16" s="61"/>
      <c r="X16" s="61"/>
      <c r="Y16" s="52"/>
    </row>
    <row r="17" spans="1:25" ht="102.75" customHeight="1" thickBot="1" x14ac:dyDescent="0.3">
      <c r="A17" s="52" t="s">
        <v>68</v>
      </c>
      <c r="B17" s="105" t="s">
        <v>1006</v>
      </c>
      <c r="C17" s="105"/>
      <c r="D17" s="105"/>
      <c r="E17" s="52" t="s">
        <v>174</v>
      </c>
      <c r="F17" s="52" t="s">
        <v>1028</v>
      </c>
      <c r="G17" s="52">
        <v>691</v>
      </c>
      <c r="H17" s="52" t="s">
        <v>24</v>
      </c>
      <c r="I17" s="52">
        <v>64.739999999999995</v>
      </c>
      <c r="J17" s="52" t="s">
        <v>1783</v>
      </c>
      <c r="K17" s="52"/>
      <c r="L17" s="52"/>
      <c r="M17" s="211" t="s">
        <v>1577</v>
      </c>
      <c r="N17" s="212"/>
      <c r="O17" s="212"/>
      <c r="P17" s="212"/>
      <c r="Q17" s="212"/>
      <c r="R17" s="212"/>
      <c r="S17" s="212"/>
      <c r="T17" s="52"/>
      <c r="U17" s="132"/>
      <c r="V17" s="61"/>
      <c r="W17" s="61"/>
      <c r="X17" s="61"/>
      <c r="Y17" s="52"/>
    </row>
    <row r="18" spans="1:25" ht="138.6" customHeight="1" thickBot="1" x14ac:dyDescent="0.3">
      <c r="A18" s="52" t="s">
        <v>69</v>
      </c>
      <c r="B18" s="105" t="s">
        <v>1006</v>
      </c>
      <c r="C18" s="105"/>
      <c r="D18" s="105"/>
      <c r="E18" s="52" t="s">
        <v>174</v>
      </c>
      <c r="F18" s="52" t="s">
        <v>1029</v>
      </c>
      <c r="G18" s="52">
        <v>691</v>
      </c>
      <c r="H18" s="52" t="s">
        <v>24</v>
      </c>
      <c r="I18" s="52">
        <v>683.36</v>
      </c>
      <c r="J18" s="52" t="s">
        <v>1783</v>
      </c>
      <c r="K18" s="52"/>
      <c r="L18" s="52"/>
      <c r="M18" s="211" t="s">
        <v>1577</v>
      </c>
      <c r="N18" s="212"/>
      <c r="O18" s="212"/>
      <c r="P18" s="212"/>
      <c r="Q18" s="212"/>
      <c r="R18" s="212"/>
      <c r="S18" s="212"/>
      <c r="T18" s="52"/>
      <c r="U18" s="132"/>
      <c r="V18" s="61"/>
      <c r="W18" s="61"/>
      <c r="X18" s="61"/>
      <c r="Y18" s="52"/>
    </row>
    <row r="19" spans="1:25" ht="97.5" customHeight="1" thickBot="1" x14ac:dyDescent="0.3">
      <c r="A19" s="52" t="s">
        <v>70</v>
      </c>
      <c r="B19" s="105" t="s">
        <v>1030</v>
      </c>
      <c r="C19" s="105"/>
      <c r="D19" s="105"/>
      <c r="E19" s="52" t="s">
        <v>174</v>
      </c>
      <c r="F19" s="52" t="s">
        <v>1031</v>
      </c>
      <c r="G19" s="52">
        <v>691</v>
      </c>
      <c r="H19" s="52" t="s">
        <v>24</v>
      </c>
      <c r="I19" s="52">
        <v>1629.28</v>
      </c>
      <c r="J19" s="52" t="s">
        <v>1783</v>
      </c>
      <c r="K19" s="52"/>
      <c r="L19" s="52"/>
      <c r="M19" s="211" t="s">
        <v>1577</v>
      </c>
      <c r="N19" s="212"/>
      <c r="O19" s="212"/>
      <c r="P19" s="212"/>
      <c r="Q19" s="212"/>
      <c r="R19" s="212"/>
      <c r="S19" s="212"/>
      <c r="T19" s="52"/>
      <c r="U19" s="132"/>
      <c r="V19" s="61"/>
      <c r="W19" s="61"/>
      <c r="X19" s="61"/>
      <c r="Y19" s="52"/>
    </row>
    <row r="20" spans="1:25" ht="75.75" thickBot="1" x14ac:dyDescent="0.3">
      <c r="A20" s="52" t="s">
        <v>71</v>
      </c>
      <c r="B20" s="105" t="s">
        <v>1030</v>
      </c>
      <c r="C20" s="105"/>
      <c r="D20" s="105"/>
      <c r="E20" s="52" t="s">
        <v>174</v>
      </c>
      <c r="F20" s="52" t="s">
        <v>1032</v>
      </c>
      <c r="G20" s="52">
        <v>691</v>
      </c>
      <c r="H20" s="52" t="s">
        <v>24</v>
      </c>
      <c r="I20" s="52">
        <v>1503.4</v>
      </c>
      <c r="J20" s="52" t="s">
        <v>1783</v>
      </c>
      <c r="K20" s="52"/>
      <c r="L20" s="52"/>
      <c r="M20" s="211" t="s">
        <v>1577</v>
      </c>
      <c r="N20" s="212"/>
      <c r="O20" s="212"/>
      <c r="P20" s="212"/>
      <c r="Q20" s="212"/>
      <c r="R20" s="212"/>
      <c r="S20" s="212"/>
      <c r="T20" s="52"/>
      <c r="U20" s="132"/>
      <c r="V20" s="61"/>
      <c r="W20" s="61"/>
      <c r="X20" s="61"/>
      <c r="Y20" s="52"/>
    </row>
    <row r="21" spans="1:25" ht="75.75" thickBot="1" x14ac:dyDescent="0.3">
      <c r="A21" s="52" t="s">
        <v>74</v>
      </c>
      <c r="B21" s="105" t="s">
        <v>1030</v>
      </c>
      <c r="C21" s="105"/>
      <c r="D21" s="105"/>
      <c r="E21" s="52" t="s">
        <v>174</v>
      </c>
      <c r="F21" s="52" t="s">
        <v>1033</v>
      </c>
      <c r="G21" s="52">
        <v>691</v>
      </c>
      <c r="H21" s="52" t="s">
        <v>24</v>
      </c>
      <c r="I21" s="52">
        <v>1402.69</v>
      </c>
      <c r="J21" s="52" t="s">
        <v>1783</v>
      </c>
      <c r="K21" s="52"/>
      <c r="L21" s="52"/>
      <c r="M21" s="211" t="s">
        <v>1577</v>
      </c>
      <c r="N21" s="212"/>
      <c r="O21" s="212"/>
      <c r="P21" s="212"/>
      <c r="Q21" s="212"/>
      <c r="R21" s="212"/>
      <c r="S21" s="212"/>
      <c r="T21" s="52"/>
      <c r="U21" s="132"/>
      <c r="V21" s="61"/>
      <c r="W21" s="61"/>
      <c r="X21" s="61"/>
      <c r="Y21" s="52"/>
    </row>
    <row r="22" spans="1:25" ht="75.75" thickBot="1" x14ac:dyDescent="0.3">
      <c r="A22" s="52" t="s">
        <v>75</v>
      </c>
      <c r="B22" s="105" t="s">
        <v>1030</v>
      </c>
      <c r="C22" s="105"/>
      <c r="D22" s="105"/>
      <c r="E22" s="52" t="s">
        <v>174</v>
      </c>
      <c r="F22" s="52" t="s">
        <v>1034</v>
      </c>
      <c r="G22" s="52">
        <v>691</v>
      </c>
      <c r="H22" s="52" t="s">
        <v>24</v>
      </c>
      <c r="I22" s="52">
        <v>1319.97</v>
      </c>
      <c r="J22" s="52" t="s">
        <v>1783</v>
      </c>
      <c r="K22" s="52"/>
      <c r="L22" s="52"/>
      <c r="M22" s="211" t="s">
        <v>1577</v>
      </c>
      <c r="N22" s="212"/>
      <c r="O22" s="212"/>
      <c r="P22" s="212"/>
      <c r="Q22" s="212"/>
      <c r="R22" s="212"/>
      <c r="S22" s="212"/>
      <c r="T22" s="52"/>
      <c r="U22" s="132"/>
      <c r="V22" s="61"/>
      <c r="W22" s="61"/>
      <c r="X22" s="61"/>
      <c r="Y22" s="52"/>
    </row>
    <row r="23" spans="1:25" ht="90.75" thickBot="1" x14ac:dyDescent="0.3">
      <c r="A23" s="52" t="s">
        <v>77</v>
      </c>
      <c r="B23" s="52" t="s">
        <v>603</v>
      </c>
      <c r="C23" s="52"/>
      <c r="D23" s="52"/>
      <c r="E23" s="52" t="s">
        <v>174</v>
      </c>
      <c r="F23" s="52" t="s">
        <v>617</v>
      </c>
      <c r="G23" s="52">
        <v>1305</v>
      </c>
      <c r="H23" s="52" t="s">
        <v>35</v>
      </c>
      <c r="I23" s="52">
        <v>1197.69</v>
      </c>
      <c r="J23" s="52" t="s">
        <v>1511</v>
      </c>
      <c r="K23" s="52"/>
      <c r="L23" s="52"/>
      <c r="M23" s="52" t="s">
        <v>618</v>
      </c>
      <c r="N23" s="52">
        <v>650</v>
      </c>
      <c r="O23" s="52" t="s">
        <v>35</v>
      </c>
      <c r="P23" s="52">
        <v>75567</v>
      </c>
      <c r="Q23" s="52" t="s">
        <v>548</v>
      </c>
      <c r="R23" s="52" t="s">
        <v>1194</v>
      </c>
      <c r="S23" s="95" t="s">
        <v>1244</v>
      </c>
      <c r="T23" s="52"/>
      <c r="U23" s="132"/>
      <c r="V23" s="61"/>
      <c r="W23" s="61"/>
      <c r="X23" s="61"/>
      <c r="Y23" s="52"/>
    </row>
    <row r="24" spans="1:25" ht="105.75" thickBot="1" x14ac:dyDescent="0.3">
      <c r="A24" s="52" t="s">
        <v>79</v>
      </c>
      <c r="B24" s="52" t="s">
        <v>1047</v>
      </c>
      <c r="C24" s="52"/>
      <c r="D24" s="52"/>
      <c r="E24" s="52" t="s">
        <v>174</v>
      </c>
      <c r="F24" s="52" t="s">
        <v>876</v>
      </c>
      <c r="G24" s="52">
        <v>1188</v>
      </c>
      <c r="H24" s="52" t="s">
        <v>35</v>
      </c>
      <c r="I24" s="52">
        <v>2229.92</v>
      </c>
      <c r="J24" s="52" t="s">
        <v>758</v>
      </c>
      <c r="K24" s="52" t="s">
        <v>635</v>
      </c>
      <c r="L24" s="52" t="s">
        <v>1046</v>
      </c>
      <c r="M24" s="52" t="s">
        <v>1578</v>
      </c>
      <c r="N24" s="52">
        <v>1358</v>
      </c>
      <c r="O24" s="52" t="s">
        <v>35</v>
      </c>
      <c r="P24" s="52">
        <v>2228</v>
      </c>
      <c r="Q24" s="52" t="s">
        <v>758</v>
      </c>
      <c r="R24" s="52" t="s">
        <v>1579</v>
      </c>
      <c r="S24" s="95" t="s">
        <v>1219</v>
      </c>
      <c r="T24" s="52"/>
      <c r="U24" s="132"/>
      <c r="V24" s="61">
        <v>1</v>
      </c>
      <c r="W24" s="61">
        <v>0</v>
      </c>
      <c r="X24" s="61">
        <v>1</v>
      </c>
      <c r="Y24" s="163" t="s">
        <v>1753</v>
      </c>
    </row>
    <row r="25" spans="1:25" ht="105.75" thickBot="1" x14ac:dyDescent="0.3">
      <c r="A25" s="52" t="s">
        <v>82</v>
      </c>
      <c r="B25" s="52" t="s">
        <v>1048</v>
      </c>
      <c r="C25" s="52"/>
      <c r="D25" s="52"/>
      <c r="E25" s="52" t="s">
        <v>174</v>
      </c>
      <c r="F25" s="52" t="s">
        <v>769</v>
      </c>
      <c r="G25" s="52">
        <v>1328</v>
      </c>
      <c r="H25" s="52" t="s">
        <v>35</v>
      </c>
      <c r="I25" s="52">
        <v>2240.71</v>
      </c>
      <c r="J25" s="52" t="s">
        <v>1049</v>
      </c>
      <c r="K25" s="52" t="s">
        <v>635</v>
      </c>
      <c r="L25" s="52" t="s">
        <v>1046</v>
      </c>
      <c r="M25" s="52" t="s">
        <v>1580</v>
      </c>
      <c r="N25" s="52" t="s">
        <v>1581</v>
      </c>
      <c r="O25" s="52" t="s">
        <v>35</v>
      </c>
      <c r="P25" s="52">
        <v>481</v>
      </c>
      <c r="Q25" s="52" t="s">
        <v>1044</v>
      </c>
      <c r="R25" s="52" t="s">
        <v>1240</v>
      </c>
      <c r="S25" s="95" t="s">
        <v>1536</v>
      </c>
      <c r="T25" s="52"/>
      <c r="U25" s="132"/>
      <c r="V25" s="61">
        <v>1</v>
      </c>
      <c r="W25" s="61">
        <v>0</v>
      </c>
      <c r="X25" s="61">
        <v>1</v>
      </c>
      <c r="Y25" s="163" t="s">
        <v>1754</v>
      </c>
    </row>
    <row r="26" spans="1:25" ht="105.75" thickBot="1" x14ac:dyDescent="0.3">
      <c r="A26" s="52" t="s">
        <v>84</v>
      </c>
      <c r="B26" s="52" t="s">
        <v>773</v>
      </c>
      <c r="C26" s="52"/>
      <c r="D26" s="52"/>
      <c r="E26" s="52" t="s">
        <v>174</v>
      </c>
      <c r="F26" s="52" t="s">
        <v>1035</v>
      </c>
      <c r="G26" s="52">
        <v>1337</v>
      </c>
      <c r="H26" s="52" t="s">
        <v>35</v>
      </c>
      <c r="I26" s="52">
        <v>1476</v>
      </c>
      <c r="J26" s="52" t="s">
        <v>1049</v>
      </c>
      <c r="K26" s="52" t="s">
        <v>635</v>
      </c>
      <c r="L26" s="52" t="s">
        <v>1046</v>
      </c>
      <c r="M26" s="52" t="s">
        <v>1582</v>
      </c>
      <c r="N26" s="52" t="s">
        <v>1583</v>
      </c>
      <c r="O26" s="52" t="s">
        <v>35</v>
      </c>
      <c r="P26" s="52">
        <v>2788</v>
      </c>
      <c r="Q26" s="52" t="s">
        <v>1044</v>
      </c>
      <c r="R26" s="52" t="s">
        <v>1241</v>
      </c>
      <c r="S26" s="95" t="s">
        <v>1536</v>
      </c>
      <c r="T26" s="52"/>
      <c r="U26" s="132"/>
      <c r="V26" s="61">
        <v>1</v>
      </c>
      <c r="W26" s="61">
        <v>0</v>
      </c>
      <c r="X26" s="61">
        <v>1</v>
      </c>
      <c r="Y26" s="163" t="s">
        <v>1754</v>
      </c>
    </row>
    <row r="27" spans="1:25" ht="75.75" thickBot="1" x14ac:dyDescent="0.3">
      <c r="A27" s="52" t="s">
        <v>85</v>
      </c>
      <c r="B27" s="52" t="s">
        <v>515</v>
      </c>
      <c r="C27" s="52"/>
      <c r="D27" s="52"/>
      <c r="E27" s="52" t="s">
        <v>174</v>
      </c>
      <c r="F27" s="52" t="s">
        <v>623</v>
      </c>
      <c r="G27" s="52">
        <v>568</v>
      </c>
      <c r="H27" s="52" t="s">
        <v>622</v>
      </c>
      <c r="I27" s="52">
        <v>915</v>
      </c>
      <c r="J27" s="52" t="s">
        <v>1783</v>
      </c>
      <c r="K27" s="52"/>
      <c r="L27" s="52"/>
      <c r="M27" s="52">
        <v>16</v>
      </c>
      <c r="N27" s="52">
        <v>459</v>
      </c>
      <c r="O27" s="52" t="s">
        <v>38</v>
      </c>
      <c r="P27" s="52">
        <v>915</v>
      </c>
      <c r="Q27" s="52" t="s">
        <v>548</v>
      </c>
      <c r="R27" s="52" t="s">
        <v>38</v>
      </c>
      <c r="S27" s="95" t="s">
        <v>1074</v>
      </c>
      <c r="T27" s="52"/>
      <c r="U27" s="132"/>
      <c r="V27" s="61"/>
      <c r="W27" s="61"/>
      <c r="X27" s="61"/>
      <c r="Y27" s="52"/>
    </row>
    <row r="28" spans="1:25" s="102" customFormat="1" ht="45.75" thickBot="1" x14ac:dyDescent="0.3">
      <c r="A28" s="52" t="s">
        <v>87</v>
      </c>
      <c r="B28" s="52" t="s">
        <v>603</v>
      </c>
      <c r="C28" s="52">
        <v>1000246</v>
      </c>
      <c r="D28" s="52" t="s">
        <v>1424</v>
      </c>
      <c r="E28" s="52" t="s">
        <v>174</v>
      </c>
      <c r="F28" s="52" t="s">
        <v>1346</v>
      </c>
      <c r="G28" s="52">
        <v>793</v>
      </c>
      <c r="H28" s="52" t="s">
        <v>622</v>
      </c>
      <c r="I28" s="52">
        <v>2362</v>
      </c>
      <c r="J28" s="52" t="s">
        <v>18</v>
      </c>
      <c r="K28" s="52"/>
      <c r="L28" s="52"/>
      <c r="M28" s="52" t="s">
        <v>1347</v>
      </c>
      <c r="N28" s="52">
        <v>501</v>
      </c>
      <c r="O28" s="52" t="s">
        <v>38</v>
      </c>
      <c r="P28" s="52">
        <v>2362</v>
      </c>
      <c r="Q28" s="52" t="s">
        <v>18</v>
      </c>
      <c r="R28" s="52" t="s">
        <v>38</v>
      </c>
      <c r="S28" s="95" t="s">
        <v>1219</v>
      </c>
      <c r="T28" s="52"/>
      <c r="U28" s="132"/>
      <c r="V28" s="61">
        <v>0</v>
      </c>
      <c r="W28" s="61">
        <v>-14014.53</v>
      </c>
      <c r="X28" s="61">
        <v>14014.53</v>
      </c>
      <c r="Y28" s="52"/>
    </row>
    <row r="29" spans="1:25" ht="60.75" thickBot="1" x14ac:dyDescent="0.3">
      <c r="A29" s="52" t="s">
        <v>90</v>
      </c>
      <c r="B29" s="4" t="s">
        <v>173</v>
      </c>
      <c r="C29" s="4"/>
      <c r="D29" s="4"/>
      <c r="E29" s="4" t="s">
        <v>174</v>
      </c>
      <c r="F29" s="4" t="s">
        <v>594</v>
      </c>
      <c r="G29" s="4">
        <v>247</v>
      </c>
      <c r="H29" s="52" t="s">
        <v>28</v>
      </c>
      <c r="I29" s="52">
        <v>4326.7700000000004</v>
      </c>
      <c r="J29" s="52" t="s">
        <v>18</v>
      </c>
      <c r="K29" s="52"/>
      <c r="L29" s="52"/>
      <c r="M29" s="52" t="s">
        <v>441</v>
      </c>
      <c r="N29" s="52">
        <v>320</v>
      </c>
      <c r="O29" s="52" t="s">
        <v>28</v>
      </c>
      <c r="P29" s="52">
        <v>2865</v>
      </c>
      <c r="Q29" s="52" t="s">
        <v>18</v>
      </c>
      <c r="R29" s="52" t="s">
        <v>28</v>
      </c>
      <c r="S29" s="95" t="s">
        <v>1075</v>
      </c>
      <c r="T29" s="52"/>
      <c r="U29" s="54"/>
      <c r="V29" s="35">
        <v>1</v>
      </c>
      <c r="W29" s="35">
        <v>0</v>
      </c>
      <c r="X29" s="35">
        <v>1</v>
      </c>
      <c r="Y29" s="165" t="s">
        <v>1696</v>
      </c>
    </row>
    <row r="30" spans="1:25" ht="45.75" thickBot="1" x14ac:dyDescent="0.3">
      <c r="A30" s="52" t="s">
        <v>92</v>
      </c>
      <c r="B30" s="4" t="s">
        <v>173</v>
      </c>
      <c r="C30" s="4"/>
      <c r="D30" s="4"/>
      <c r="E30" s="4" t="s">
        <v>174</v>
      </c>
      <c r="F30" s="290" t="s">
        <v>1322</v>
      </c>
      <c r="G30" s="266">
        <v>708</v>
      </c>
      <c r="H30" s="266" t="s">
        <v>22</v>
      </c>
      <c r="I30" s="266">
        <v>438.79</v>
      </c>
      <c r="J30" s="266" t="s">
        <v>962</v>
      </c>
      <c r="K30" s="4"/>
      <c r="L30" s="4"/>
      <c r="M30" s="4" t="s">
        <v>961</v>
      </c>
      <c r="N30" s="4">
        <v>613</v>
      </c>
      <c r="O30" s="4" t="s">
        <v>22</v>
      </c>
      <c r="P30" s="4">
        <v>1958</v>
      </c>
      <c r="Q30" s="4" t="s">
        <v>962</v>
      </c>
      <c r="R30" s="4" t="s">
        <v>22</v>
      </c>
      <c r="S30" s="6" t="s">
        <v>1219</v>
      </c>
      <c r="T30" s="52"/>
      <c r="U30" s="54"/>
      <c r="V30" s="284">
        <v>1</v>
      </c>
      <c r="W30" s="284">
        <v>0</v>
      </c>
      <c r="X30" s="284">
        <v>1</v>
      </c>
      <c r="Y30" s="165" t="s">
        <v>1696</v>
      </c>
    </row>
    <row r="31" spans="1:25" ht="60.75" thickBot="1" x14ac:dyDescent="0.3">
      <c r="A31" s="52" t="s">
        <v>94</v>
      </c>
      <c r="B31" s="4" t="s">
        <v>1006</v>
      </c>
      <c r="C31" s="4"/>
      <c r="D31" s="4"/>
      <c r="E31" s="4" t="s">
        <v>174</v>
      </c>
      <c r="F31" s="291"/>
      <c r="G31" s="267"/>
      <c r="H31" s="267"/>
      <c r="I31" s="267"/>
      <c r="J31" s="267"/>
      <c r="K31" s="4"/>
      <c r="L31" s="4"/>
      <c r="M31" s="4" t="s">
        <v>1323</v>
      </c>
      <c r="N31" s="4">
        <v>613</v>
      </c>
      <c r="O31" s="4" t="s">
        <v>22</v>
      </c>
      <c r="P31" s="4">
        <v>3671</v>
      </c>
      <c r="Q31" s="4" t="s">
        <v>962</v>
      </c>
      <c r="R31" s="4" t="s">
        <v>22</v>
      </c>
      <c r="S31" s="6" t="s">
        <v>1324</v>
      </c>
      <c r="T31" s="52"/>
      <c r="U31" s="54"/>
      <c r="V31" s="285"/>
      <c r="W31" s="285"/>
      <c r="X31" s="285"/>
      <c r="Y31" s="165" t="s">
        <v>1696</v>
      </c>
    </row>
    <row r="32" spans="1:25" ht="15" customHeight="1" thickBot="1" x14ac:dyDescent="0.3">
      <c r="A32" s="219" t="s">
        <v>1352</v>
      </c>
      <c r="B32" s="220"/>
      <c r="C32" s="53"/>
      <c r="D32" s="53"/>
      <c r="E32" s="219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20"/>
      <c r="V32" s="195">
        <f>SUM(V4:V31)</f>
        <v>8</v>
      </c>
      <c r="W32" s="195">
        <v>0</v>
      </c>
      <c r="X32" s="195">
        <v>1</v>
      </c>
      <c r="Y32" s="4"/>
    </row>
    <row r="33" spans="20:20" x14ac:dyDescent="0.25">
      <c r="T33" s="102"/>
    </row>
    <row r="34" spans="20:20" x14ac:dyDescent="0.25">
      <c r="T34" s="102"/>
    </row>
    <row r="35" spans="20:20" x14ac:dyDescent="0.25">
      <c r="T35" s="102"/>
    </row>
    <row r="36" spans="20:20" x14ac:dyDescent="0.25">
      <c r="T36" s="102"/>
    </row>
    <row r="38" spans="20:20" x14ac:dyDescent="0.25">
      <c r="T38" s="102"/>
    </row>
    <row r="39" spans="20:20" x14ac:dyDescent="0.25">
      <c r="T39" s="102"/>
    </row>
    <row r="40" spans="20:20" x14ac:dyDescent="0.25">
      <c r="T40" s="102"/>
    </row>
    <row r="41" spans="20:20" x14ac:dyDescent="0.25">
      <c r="T41" s="102"/>
    </row>
    <row r="42" spans="20:20" x14ac:dyDescent="0.25">
      <c r="T42" s="102"/>
    </row>
    <row r="43" spans="20:20" x14ac:dyDescent="0.25">
      <c r="T43" s="102"/>
    </row>
    <row r="44" spans="20:20" x14ac:dyDescent="0.25">
      <c r="T44" s="102"/>
    </row>
    <row r="45" spans="20:20" x14ac:dyDescent="0.25">
      <c r="T45" s="102"/>
    </row>
    <row r="46" spans="20:20" x14ac:dyDescent="0.25">
      <c r="T46" s="102"/>
    </row>
    <row r="47" spans="20:20" x14ac:dyDescent="0.25">
      <c r="T47" s="102"/>
    </row>
    <row r="48" spans="20:20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</sheetData>
  <mergeCells count="35">
    <mergeCell ref="M19:S19"/>
    <mergeCell ref="M20:S20"/>
    <mergeCell ref="M21:S21"/>
    <mergeCell ref="M22:S22"/>
    <mergeCell ref="F30:F31"/>
    <mergeCell ref="G30:G31"/>
    <mergeCell ref="H30:H31"/>
    <mergeCell ref="I30:I31"/>
    <mergeCell ref="J30:J31"/>
    <mergeCell ref="M17:S17"/>
    <mergeCell ref="M18:S18"/>
    <mergeCell ref="A1:Y1"/>
    <mergeCell ref="F2:I2"/>
    <mergeCell ref="M2:P2"/>
    <mergeCell ref="M10:S10"/>
    <mergeCell ref="M16:S16"/>
    <mergeCell ref="G6:G7"/>
    <mergeCell ref="J6:J7"/>
    <mergeCell ref="S6:S7"/>
    <mergeCell ref="R6:R7"/>
    <mergeCell ref="Q6:Q7"/>
    <mergeCell ref="P6:P7"/>
    <mergeCell ref="O6:O7"/>
    <mergeCell ref="E6:E7"/>
    <mergeCell ref="B6:B7"/>
    <mergeCell ref="A6:A7"/>
    <mergeCell ref="M6:M7"/>
    <mergeCell ref="N6:N7"/>
    <mergeCell ref="L6:L7"/>
    <mergeCell ref="K6:K7"/>
    <mergeCell ref="V30:V31"/>
    <mergeCell ref="W30:W31"/>
    <mergeCell ref="X30:X31"/>
    <mergeCell ref="A32:B32"/>
    <mergeCell ref="E32:U32"/>
  </mergeCells>
  <phoneticPr fontId="7" type="noConversion"/>
  <pageMargins left="0.7" right="0.7" top="0.75" bottom="0.75" header="0.3" footer="0.3"/>
  <pageSetup paperSize="9" scale="37" fitToHeight="0" orientation="landscape" horizontalDpi="4294967293" r:id="rId1"/>
  <headerFooter>
    <oddHeader>&amp;A</oddHeader>
    <oddFooter>Stranica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267"/>
  <sheetViews>
    <sheetView view="pageBreakPreview" zoomScale="70" zoomScaleNormal="70" zoomScaleSheetLayoutView="70" workbookViewId="0">
      <pane xSplit="22" ySplit="2" topLeftCell="W3" activePane="bottomRight" state="frozen"/>
      <selection pane="topRight" activeCell="U1" sqref="U1"/>
      <selection pane="bottomLeft" activeCell="A3" sqref="A3"/>
      <selection pane="bottomRight" activeCell="S20" sqref="F18:S20"/>
    </sheetView>
  </sheetViews>
  <sheetFormatPr defaultColWidth="8.85546875" defaultRowHeight="15" x14ac:dyDescent="0.25"/>
  <cols>
    <col min="1" max="1" width="8.85546875" style="3" customWidth="1"/>
    <col min="2" max="4" width="23.7109375" style="3" customWidth="1"/>
    <col min="5" max="5" width="25.42578125" style="3" customWidth="1"/>
    <col min="6" max="7" width="8.85546875" style="3" customWidth="1"/>
    <col min="8" max="8" width="12.42578125" style="3" customWidth="1"/>
    <col min="9" max="9" width="10.5703125" style="3" customWidth="1"/>
    <col min="10" max="11" width="12.42578125" style="3" customWidth="1"/>
    <col min="12" max="13" width="8.85546875" style="3"/>
    <col min="14" max="14" width="8.85546875" style="3" customWidth="1"/>
    <col min="15" max="15" width="12.42578125" style="3" customWidth="1"/>
    <col min="16" max="16" width="8.85546875" style="3"/>
    <col min="17" max="18" width="12.42578125" style="3" customWidth="1"/>
    <col min="19" max="19" width="11.7109375" style="3" customWidth="1"/>
    <col min="20" max="20" width="22.140625" style="3" customWidth="1"/>
    <col min="21" max="21" width="23.7109375" style="3" customWidth="1"/>
    <col min="22" max="22" width="16.7109375" style="73" customWidth="1"/>
    <col min="23" max="23" width="12.42578125" style="73" customWidth="1"/>
    <col min="24" max="24" width="17" style="73" customWidth="1"/>
    <col min="25" max="25" width="12.42578125" style="3" customWidth="1"/>
    <col min="26" max="16384" width="8.85546875" style="3"/>
  </cols>
  <sheetData>
    <row r="1" spans="1:25" s="40" customFormat="1" ht="15" customHeight="1" thickBot="1" x14ac:dyDescent="0.3">
      <c r="A1" s="20"/>
      <c r="B1" s="21"/>
      <c r="C1" s="21"/>
      <c r="D1" s="21"/>
      <c r="E1" s="21"/>
      <c r="F1" s="208" t="s">
        <v>586</v>
      </c>
      <c r="G1" s="209"/>
      <c r="H1" s="209"/>
      <c r="I1" s="210"/>
      <c r="J1" s="21"/>
      <c r="K1" s="21"/>
      <c r="L1" s="21"/>
      <c r="M1" s="208" t="s">
        <v>587</v>
      </c>
      <c r="N1" s="209"/>
      <c r="O1" s="209"/>
      <c r="P1" s="210"/>
      <c r="Q1" s="21"/>
      <c r="R1" s="21"/>
      <c r="S1" s="21"/>
      <c r="T1" s="18"/>
      <c r="U1" s="21"/>
      <c r="V1" s="80"/>
      <c r="W1" s="80"/>
      <c r="X1" s="80"/>
      <c r="Y1" s="22"/>
    </row>
    <row r="2" spans="1:25" ht="86.25" thickBot="1" x14ac:dyDescent="0.3">
      <c r="A2" s="18" t="s">
        <v>1</v>
      </c>
      <c r="B2" s="18" t="s">
        <v>39</v>
      </c>
      <c r="C2" s="18" t="s">
        <v>1358</v>
      </c>
      <c r="D2" s="18" t="s">
        <v>1359</v>
      </c>
      <c r="E2" s="18" t="s">
        <v>40</v>
      </c>
      <c r="F2" s="18" t="s">
        <v>2</v>
      </c>
      <c r="G2" s="18" t="s">
        <v>3</v>
      </c>
      <c r="H2" s="18" t="s">
        <v>4</v>
      </c>
      <c r="I2" s="18" t="s">
        <v>889</v>
      </c>
      <c r="J2" s="18" t="s">
        <v>6</v>
      </c>
      <c r="K2" s="18" t="s">
        <v>7</v>
      </c>
      <c r="L2" s="18" t="s">
        <v>8</v>
      </c>
      <c r="M2" s="18" t="s">
        <v>9</v>
      </c>
      <c r="N2" s="18" t="s">
        <v>543</v>
      </c>
      <c r="O2" s="18" t="s">
        <v>4</v>
      </c>
      <c r="P2" s="18" t="s">
        <v>889</v>
      </c>
      <c r="Q2" s="18" t="s">
        <v>10</v>
      </c>
      <c r="R2" s="18" t="s">
        <v>11</v>
      </c>
      <c r="S2" s="19" t="s">
        <v>12</v>
      </c>
      <c r="T2" s="45" t="s">
        <v>1642</v>
      </c>
      <c r="U2" s="29" t="s">
        <v>13</v>
      </c>
      <c r="V2" s="63" t="s">
        <v>1343</v>
      </c>
      <c r="W2" s="63" t="s">
        <v>1331</v>
      </c>
      <c r="X2" s="63" t="s">
        <v>1339</v>
      </c>
      <c r="Y2" s="18" t="s">
        <v>15</v>
      </c>
    </row>
    <row r="3" spans="1:25" ht="105.75" thickBot="1" x14ac:dyDescent="0.3">
      <c r="A3" s="101" t="s">
        <v>41</v>
      </c>
      <c r="B3" s="101" t="s">
        <v>20</v>
      </c>
      <c r="C3" s="101">
        <v>1000017</v>
      </c>
      <c r="D3" s="101" t="s">
        <v>1361</v>
      </c>
      <c r="E3" s="101" t="s">
        <v>641</v>
      </c>
      <c r="F3" s="101" t="s">
        <v>21</v>
      </c>
      <c r="G3" s="101">
        <v>528</v>
      </c>
      <c r="H3" s="101" t="s">
        <v>22</v>
      </c>
      <c r="I3" s="101">
        <v>600</v>
      </c>
      <c r="J3" s="101" t="s">
        <v>23</v>
      </c>
      <c r="K3" s="101" t="s">
        <v>642</v>
      </c>
      <c r="L3" s="101"/>
      <c r="M3" s="101">
        <v>94</v>
      </c>
      <c r="N3" s="101">
        <v>408</v>
      </c>
      <c r="O3" s="101" t="s">
        <v>22</v>
      </c>
      <c r="P3" s="101">
        <v>600</v>
      </c>
      <c r="Q3" s="101" t="s">
        <v>1497</v>
      </c>
      <c r="R3" s="101" t="s">
        <v>1214</v>
      </c>
      <c r="S3" s="141" t="s">
        <v>1219</v>
      </c>
      <c r="T3" s="150"/>
      <c r="U3" s="142"/>
      <c r="V3" s="114">
        <v>13419.19</v>
      </c>
      <c r="W3" s="114">
        <v>0</v>
      </c>
      <c r="X3" s="114">
        <v>13419.19</v>
      </c>
      <c r="Y3" s="101" t="s">
        <v>1794</v>
      </c>
    </row>
    <row r="4" spans="1:25" ht="45.75" thickBot="1" x14ac:dyDescent="0.3">
      <c r="A4" s="101" t="s">
        <v>45</v>
      </c>
      <c r="B4" s="100" t="s">
        <v>643</v>
      </c>
      <c r="C4" s="100">
        <v>1000359</v>
      </c>
      <c r="D4" s="101" t="s">
        <v>1362</v>
      </c>
      <c r="E4" s="101" t="s">
        <v>447</v>
      </c>
      <c r="F4" s="101">
        <v>3777</v>
      </c>
      <c r="G4" s="101">
        <v>4957</v>
      </c>
      <c r="H4" s="101" t="s">
        <v>16</v>
      </c>
      <c r="I4" s="101">
        <v>776</v>
      </c>
      <c r="J4" s="101" t="s">
        <v>18</v>
      </c>
      <c r="K4" s="101"/>
      <c r="L4" s="101"/>
      <c r="M4" s="101">
        <v>3777</v>
      </c>
      <c r="N4" s="101">
        <v>4957</v>
      </c>
      <c r="O4" s="101" t="s">
        <v>16</v>
      </c>
      <c r="P4" s="101">
        <v>776</v>
      </c>
      <c r="Q4" s="101" t="s">
        <v>18</v>
      </c>
      <c r="R4" s="101" t="s">
        <v>16</v>
      </c>
      <c r="S4" s="141" t="s">
        <v>1219</v>
      </c>
      <c r="T4" s="52"/>
      <c r="U4" s="142"/>
      <c r="V4" s="82">
        <v>9498.24</v>
      </c>
      <c r="W4" s="82">
        <v>0</v>
      </c>
      <c r="X4" s="82">
        <v>9498.24</v>
      </c>
      <c r="Y4" s="183" t="s">
        <v>1711</v>
      </c>
    </row>
    <row r="5" spans="1:25" ht="195" thickBot="1" x14ac:dyDescent="0.3">
      <c r="A5" s="101" t="s">
        <v>46</v>
      </c>
      <c r="B5" s="100" t="s">
        <v>899</v>
      </c>
      <c r="C5" s="100"/>
      <c r="D5" s="100"/>
      <c r="E5" s="101" t="s">
        <v>644</v>
      </c>
      <c r="F5" s="101" t="s">
        <v>645</v>
      </c>
      <c r="G5" s="101">
        <v>6034</v>
      </c>
      <c r="H5" s="101" t="s">
        <v>16</v>
      </c>
      <c r="I5" s="101">
        <v>39</v>
      </c>
      <c r="J5" s="101" t="s">
        <v>18</v>
      </c>
      <c r="K5" s="101"/>
      <c r="L5" s="101"/>
      <c r="M5" s="101" t="s">
        <v>645</v>
      </c>
      <c r="N5" s="101">
        <v>6034</v>
      </c>
      <c r="O5" s="101" t="s">
        <v>16</v>
      </c>
      <c r="P5" s="101">
        <v>39</v>
      </c>
      <c r="Q5" s="101" t="s">
        <v>18</v>
      </c>
      <c r="R5" s="101" t="s">
        <v>651</v>
      </c>
      <c r="S5" s="141" t="s">
        <v>1219</v>
      </c>
      <c r="T5" s="52"/>
      <c r="U5" s="142"/>
      <c r="V5" s="82">
        <v>1</v>
      </c>
      <c r="W5" s="82">
        <v>0</v>
      </c>
      <c r="X5" s="82">
        <v>1</v>
      </c>
      <c r="Y5" s="171" t="s">
        <v>1725</v>
      </c>
    </row>
    <row r="6" spans="1:25" ht="45.75" thickBot="1" x14ac:dyDescent="0.3">
      <c r="A6" s="101" t="s">
        <v>48</v>
      </c>
      <c r="B6" s="100" t="s">
        <v>653</v>
      </c>
      <c r="C6" s="100">
        <v>1000206</v>
      </c>
      <c r="D6" s="90" t="s">
        <v>1363</v>
      </c>
      <c r="E6" s="101" t="s">
        <v>646</v>
      </c>
      <c r="F6" s="101">
        <v>3678</v>
      </c>
      <c r="G6" s="101">
        <v>4658</v>
      </c>
      <c r="H6" s="102" t="s">
        <v>16</v>
      </c>
      <c r="I6" s="101">
        <v>1003</v>
      </c>
      <c r="J6" s="101" t="s">
        <v>18</v>
      </c>
      <c r="K6" s="101"/>
      <c r="L6" s="101"/>
      <c r="M6" s="101">
        <v>3678</v>
      </c>
      <c r="N6" s="101">
        <v>4658</v>
      </c>
      <c r="O6" s="102" t="s">
        <v>16</v>
      </c>
      <c r="P6" s="101">
        <v>1003</v>
      </c>
      <c r="Q6" s="101" t="s">
        <v>18</v>
      </c>
      <c r="R6" s="101" t="s">
        <v>16</v>
      </c>
      <c r="S6" s="141" t="s">
        <v>1219</v>
      </c>
      <c r="T6" s="98"/>
      <c r="U6" s="142"/>
      <c r="V6" s="82">
        <v>14201.34</v>
      </c>
      <c r="W6" s="82">
        <v>0</v>
      </c>
      <c r="X6" s="82">
        <v>14201.34</v>
      </c>
      <c r="Y6" s="52" t="s">
        <v>652</v>
      </c>
    </row>
    <row r="7" spans="1:25" ht="135.75" thickBot="1" x14ac:dyDescent="0.3">
      <c r="A7" s="101" t="s">
        <v>50</v>
      </c>
      <c r="B7" s="100" t="s">
        <v>25</v>
      </c>
      <c r="C7" s="100">
        <v>1000218</v>
      </c>
      <c r="D7" s="90" t="s">
        <v>1365</v>
      </c>
      <c r="E7" s="101" t="s">
        <v>647</v>
      </c>
      <c r="F7" s="101" t="s">
        <v>445</v>
      </c>
      <c r="G7" s="101">
        <v>4156</v>
      </c>
      <c r="H7" s="101" t="s">
        <v>16</v>
      </c>
      <c r="I7" s="101">
        <v>5188</v>
      </c>
      <c r="J7" s="101" t="s">
        <v>18</v>
      </c>
      <c r="K7" s="101"/>
      <c r="L7" s="101"/>
      <c r="M7" s="101" t="s">
        <v>445</v>
      </c>
      <c r="N7" s="101">
        <v>4156</v>
      </c>
      <c r="O7" s="101" t="s">
        <v>16</v>
      </c>
      <c r="P7" s="101">
        <v>5188</v>
      </c>
      <c r="Q7" s="101" t="s">
        <v>18</v>
      </c>
      <c r="R7" s="101" t="s">
        <v>1215</v>
      </c>
      <c r="S7" s="141" t="s">
        <v>1242</v>
      </c>
      <c r="T7" s="52"/>
      <c r="U7" s="142"/>
      <c r="V7" s="82">
        <v>4258.28</v>
      </c>
      <c r="W7" s="82">
        <v>0</v>
      </c>
      <c r="X7" s="82">
        <v>4258.28</v>
      </c>
      <c r="Y7" s="52"/>
    </row>
    <row r="8" spans="1:25" ht="75.75" thickBot="1" x14ac:dyDescent="0.3">
      <c r="A8" s="101" t="s">
        <v>53</v>
      </c>
      <c r="B8" s="100" t="s">
        <v>660</v>
      </c>
      <c r="C8" s="100">
        <v>1000219</v>
      </c>
      <c r="D8" s="90" t="s">
        <v>1365</v>
      </c>
      <c r="E8" s="101" t="s">
        <v>648</v>
      </c>
      <c r="F8" s="101" t="s">
        <v>26</v>
      </c>
      <c r="G8" s="102" t="s">
        <v>649</v>
      </c>
      <c r="H8" s="101" t="s">
        <v>16</v>
      </c>
      <c r="I8" s="101">
        <v>1345</v>
      </c>
      <c r="J8" s="101" t="s">
        <v>18</v>
      </c>
      <c r="K8" s="101"/>
      <c r="L8" s="101"/>
      <c r="M8" s="101" t="s">
        <v>1784</v>
      </c>
      <c r="N8" s="102" t="s">
        <v>649</v>
      </c>
      <c r="O8" s="101" t="s">
        <v>16</v>
      </c>
      <c r="P8" s="101">
        <v>1345</v>
      </c>
      <c r="Q8" s="101" t="s">
        <v>18</v>
      </c>
      <c r="R8" s="101" t="s">
        <v>1216</v>
      </c>
      <c r="S8" s="141" t="s">
        <v>1243</v>
      </c>
      <c r="T8" s="52"/>
      <c r="U8" s="142"/>
      <c r="V8" s="82">
        <v>55799.32</v>
      </c>
      <c r="W8" s="82">
        <v>0</v>
      </c>
      <c r="X8" s="82">
        <v>55799.32</v>
      </c>
      <c r="Y8" s="52" t="s">
        <v>1285</v>
      </c>
    </row>
    <row r="9" spans="1:25" ht="45.75" thickBot="1" x14ac:dyDescent="0.3">
      <c r="A9" s="101" t="s">
        <v>55</v>
      </c>
      <c r="B9" s="100" t="s">
        <v>654</v>
      </c>
      <c r="C9" s="100"/>
      <c r="D9" s="100"/>
      <c r="E9" s="101" t="s">
        <v>900</v>
      </c>
      <c r="F9" s="101" t="s">
        <v>655</v>
      </c>
      <c r="G9" s="101" t="s">
        <v>656</v>
      </c>
      <c r="H9" s="101" t="s">
        <v>16</v>
      </c>
      <c r="I9" s="101">
        <v>861</v>
      </c>
      <c r="J9" s="101" t="s">
        <v>18</v>
      </c>
      <c r="K9" s="101" t="s">
        <v>657</v>
      </c>
      <c r="L9" s="101"/>
      <c r="M9" s="101" t="s">
        <v>655</v>
      </c>
      <c r="N9" s="101" t="s">
        <v>656</v>
      </c>
      <c r="O9" s="101" t="s">
        <v>16</v>
      </c>
      <c r="P9" s="101">
        <v>390</v>
      </c>
      <c r="Q9" s="101" t="s">
        <v>18</v>
      </c>
      <c r="R9" s="101" t="s">
        <v>661</v>
      </c>
      <c r="S9" s="141" t="s">
        <v>1243</v>
      </c>
      <c r="T9" s="52"/>
      <c r="U9" s="142"/>
      <c r="V9" s="82">
        <v>14140.29</v>
      </c>
      <c r="W9" s="82">
        <v>0</v>
      </c>
      <c r="X9" s="82">
        <v>14140.29</v>
      </c>
      <c r="Y9" s="52" t="s">
        <v>662</v>
      </c>
    </row>
    <row r="10" spans="1:25" ht="60.75" thickBot="1" x14ac:dyDescent="0.3">
      <c r="A10" s="101" t="s">
        <v>57</v>
      </c>
      <c r="B10" s="100" t="s">
        <v>654</v>
      </c>
      <c r="C10" s="100">
        <v>1000226</v>
      </c>
      <c r="D10" s="100" t="s">
        <v>1367</v>
      </c>
      <c r="E10" s="101" t="s">
        <v>447</v>
      </c>
      <c r="F10" s="101" t="s">
        <v>444</v>
      </c>
      <c r="G10" s="101">
        <v>3043</v>
      </c>
      <c r="H10" s="101" t="s">
        <v>16</v>
      </c>
      <c r="I10" s="101">
        <v>2675</v>
      </c>
      <c r="J10" s="101" t="s">
        <v>18</v>
      </c>
      <c r="K10" s="101" t="s">
        <v>659</v>
      </c>
      <c r="L10" s="101"/>
      <c r="M10" s="101" t="s">
        <v>444</v>
      </c>
      <c r="N10" s="101">
        <v>3043</v>
      </c>
      <c r="O10" s="101" t="s">
        <v>16</v>
      </c>
      <c r="P10" s="101">
        <v>2675</v>
      </c>
      <c r="Q10" s="101" t="s">
        <v>18</v>
      </c>
      <c r="R10" s="101" t="s">
        <v>658</v>
      </c>
      <c r="S10" s="141" t="s">
        <v>1070</v>
      </c>
      <c r="T10" s="101"/>
      <c r="U10" s="142"/>
      <c r="V10" s="82">
        <v>13136.24</v>
      </c>
      <c r="W10" s="82">
        <v>0</v>
      </c>
      <c r="X10" s="82">
        <v>13136.24</v>
      </c>
      <c r="Y10" s="163" t="s">
        <v>1726</v>
      </c>
    </row>
    <row r="11" spans="1:25" ht="120.75" thickBot="1" x14ac:dyDescent="0.3">
      <c r="A11" s="9" t="s">
        <v>59</v>
      </c>
      <c r="B11" s="10" t="s">
        <v>660</v>
      </c>
      <c r="C11" s="10"/>
      <c r="D11" s="10"/>
      <c r="E11" s="9" t="s">
        <v>17</v>
      </c>
      <c r="F11" s="9">
        <v>4468</v>
      </c>
      <c r="G11" s="9">
        <v>4589</v>
      </c>
      <c r="H11" s="3" t="s">
        <v>16</v>
      </c>
      <c r="I11" s="9">
        <v>6145</v>
      </c>
      <c r="J11" s="9" t="s">
        <v>18</v>
      </c>
      <c r="K11" s="9"/>
      <c r="L11" s="9"/>
      <c r="M11" s="9">
        <v>4468</v>
      </c>
      <c r="N11" s="9">
        <v>4589</v>
      </c>
      <c r="O11" s="3" t="s">
        <v>16</v>
      </c>
      <c r="P11" s="9">
        <v>6145</v>
      </c>
      <c r="Q11" s="9" t="s">
        <v>18</v>
      </c>
      <c r="R11" s="9" t="s">
        <v>678</v>
      </c>
      <c r="S11" s="154" t="s">
        <v>1283</v>
      </c>
      <c r="T11" s="52"/>
      <c r="U11" s="155"/>
      <c r="V11" s="60">
        <v>20162.25</v>
      </c>
      <c r="W11" s="60">
        <v>0</v>
      </c>
      <c r="X11" s="60">
        <v>20162.25</v>
      </c>
      <c r="Y11" s="9" t="s">
        <v>676</v>
      </c>
    </row>
    <row r="12" spans="1:25" ht="135" thickBot="1" x14ac:dyDescent="0.3">
      <c r="A12" s="101" t="s">
        <v>60</v>
      </c>
      <c r="B12" s="52" t="s">
        <v>660</v>
      </c>
      <c r="C12" s="52">
        <v>1000452</v>
      </c>
      <c r="D12" s="101" t="s">
        <v>1361</v>
      </c>
      <c r="E12" s="52" t="s">
        <v>1286</v>
      </c>
      <c r="F12" s="52">
        <v>4476</v>
      </c>
      <c r="G12" s="52">
        <v>5474</v>
      </c>
      <c r="H12" s="52" t="s">
        <v>16</v>
      </c>
      <c r="I12" s="52">
        <v>683</v>
      </c>
      <c r="J12" s="52" t="s">
        <v>764</v>
      </c>
      <c r="K12" s="52"/>
      <c r="L12" s="52"/>
      <c r="M12" s="52">
        <v>4476</v>
      </c>
      <c r="N12" s="52">
        <v>5474</v>
      </c>
      <c r="O12" s="52" t="s">
        <v>16</v>
      </c>
      <c r="P12" s="52">
        <v>683</v>
      </c>
      <c r="Q12" s="52" t="s">
        <v>764</v>
      </c>
      <c r="R12" s="52" t="s">
        <v>16</v>
      </c>
      <c r="S12" s="95" t="s">
        <v>1219</v>
      </c>
      <c r="T12" s="52"/>
      <c r="U12" s="132"/>
      <c r="V12" s="61">
        <v>21582.46</v>
      </c>
      <c r="W12" s="61">
        <v>0</v>
      </c>
      <c r="X12" s="61">
        <v>21582.46</v>
      </c>
      <c r="Y12" s="163" t="s">
        <v>1681</v>
      </c>
    </row>
    <row r="13" spans="1:25" ht="75.75" thickBot="1" x14ac:dyDescent="0.3">
      <c r="A13" s="277" t="s">
        <v>63</v>
      </c>
      <c r="B13" s="100" t="s">
        <v>654</v>
      </c>
      <c r="C13" s="279">
        <v>1000075</v>
      </c>
      <c r="D13" s="279" t="s">
        <v>1363</v>
      </c>
      <c r="E13" s="101" t="s">
        <v>669</v>
      </c>
      <c r="F13" s="101" t="s">
        <v>670</v>
      </c>
      <c r="G13" s="101" t="s">
        <v>671</v>
      </c>
      <c r="H13" s="101" t="s">
        <v>24</v>
      </c>
      <c r="I13" s="101">
        <v>143.86000000000001</v>
      </c>
      <c r="J13" s="101" t="s">
        <v>673</v>
      </c>
      <c r="K13" s="101"/>
      <c r="L13" s="101"/>
      <c r="M13" s="101" t="s">
        <v>672</v>
      </c>
      <c r="N13" s="101">
        <v>1233</v>
      </c>
      <c r="O13" s="101" t="s">
        <v>24</v>
      </c>
      <c r="P13" s="101">
        <v>80</v>
      </c>
      <c r="Q13" s="101" t="s">
        <v>18</v>
      </c>
      <c r="R13" s="101" t="s">
        <v>668</v>
      </c>
      <c r="S13" s="141" t="s">
        <v>1219</v>
      </c>
      <c r="T13" s="52"/>
      <c r="U13" s="142"/>
      <c r="V13" s="292">
        <v>3105.71</v>
      </c>
      <c r="W13" s="292">
        <v>0</v>
      </c>
      <c r="X13" s="292">
        <v>3105.71</v>
      </c>
      <c r="Y13" s="101"/>
    </row>
    <row r="14" spans="1:25" ht="45.75" thickBot="1" x14ac:dyDescent="0.3">
      <c r="A14" s="278"/>
      <c r="B14" s="52" t="s">
        <v>660</v>
      </c>
      <c r="C14" s="281"/>
      <c r="D14" s="281"/>
      <c r="E14" s="52" t="s">
        <v>669</v>
      </c>
      <c r="F14" s="98" t="s">
        <v>674</v>
      </c>
      <c r="G14" s="52">
        <v>3243</v>
      </c>
      <c r="H14" s="52" t="s">
        <v>24</v>
      </c>
      <c r="I14" s="52">
        <v>57</v>
      </c>
      <c r="J14" s="52" t="s">
        <v>18</v>
      </c>
      <c r="K14" s="52"/>
      <c r="L14" s="52"/>
      <c r="M14" s="52" t="s">
        <v>675</v>
      </c>
      <c r="N14" s="52">
        <v>1233</v>
      </c>
      <c r="O14" s="52" t="s">
        <v>24</v>
      </c>
      <c r="P14" s="52">
        <v>57</v>
      </c>
      <c r="Q14" s="52" t="s">
        <v>18</v>
      </c>
      <c r="R14" s="101" t="s">
        <v>668</v>
      </c>
      <c r="S14" s="141" t="s">
        <v>1219</v>
      </c>
      <c r="T14" s="52"/>
      <c r="U14" s="132"/>
      <c r="V14" s="293"/>
      <c r="W14" s="293"/>
      <c r="X14" s="293"/>
      <c r="Y14" s="52"/>
    </row>
    <row r="15" spans="1:25" ht="79.150000000000006" customHeight="1" thickBot="1" x14ac:dyDescent="0.3">
      <c r="A15" s="101" t="s">
        <v>66</v>
      </c>
      <c r="B15" s="52" t="s">
        <v>639</v>
      </c>
      <c r="C15" s="52"/>
      <c r="D15" s="52"/>
      <c r="E15" s="52" t="s">
        <v>434</v>
      </c>
      <c r="F15" s="52" t="s">
        <v>945</v>
      </c>
      <c r="G15" s="52">
        <v>3174</v>
      </c>
      <c r="H15" s="52" t="s">
        <v>24</v>
      </c>
      <c r="I15" s="52">
        <v>3540</v>
      </c>
      <c r="J15" s="52" t="s">
        <v>18</v>
      </c>
      <c r="K15" s="52"/>
      <c r="L15" s="52"/>
      <c r="M15" s="52" t="s">
        <v>539</v>
      </c>
      <c r="N15" s="52">
        <v>1233</v>
      </c>
      <c r="O15" s="52" t="s">
        <v>681</v>
      </c>
      <c r="P15" s="52">
        <v>3540</v>
      </c>
      <c r="Q15" s="52" t="s">
        <v>18</v>
      </c>
      <c r="R15" s="52" t="s">
        <v>1217</v>
      </c>
      <c r="S15" s="95" t="s">
        <v>1071</v>
      </c>
      <c r="T15" s="52"/>
      <c r="U15" s="132"/>
      <c r="V15" s="61"/>
      <c r="W15" s="61"/>
      <c r="X15" s="61"/>
      <c r="Y15" s="52" t="s">
        <v>1496</v>
      </c>
    </row>
    <row r="16" spans="1:25" ht="70.900000000000006" customHeight="1" thickBot="1" x14ac:dyDescent="0.3">
      <c r="A16" s="101" t="s">
        <v>68</v>
      </c>
      <c r="B16" s="52" t="s">
        <v>944</v>
      </c>
      <c r="C16" s="52"/>
      <c r="D16" s="52"/>
      <c r="E16" s="52" t="s">
        <v>434</v>
      </c>
      <c r="F16" s="52" t="s">
        <v>946</v>
      </c>
      <c r="G16" s="52">
        <v>3174</v>
      </c>
      <c r="H16" s="52" t="s">
        <v>24</v>
      </c>
      <c r="I16" s="52">
        <v>800</v>
      </c>
      <c r="J16" s="52" t="s">
        <v>18</v>
      </c>
      <c r="K16" s="52"/>
      <c r="L16" s="52"/>
      <c r="M16" s="52" t="s">
        <v>1494</v>
      </c>
      <c r="N16" s="52">
        <v>1233</v>
      </c>
      <c r="O16" s="52" t="s">
        <v>681</v>
      </c>
      <c r="P16" s="52">
        <v>800</v>
      </c>
      <c r="Q16" s="52" t="s">
        <v>18</v>
      </c>
      <c r="R16" s="52" t="s">
        <v>1495</v>
      </c>
      <c r="S16" s="95" t="s">
        <v>1527</v>
      </c>
      <c r="T16" s="52"/>
      <c r="U16" s="132"/>
      <c r="V16" s="61"/>
      <c r="W16" s="61"/>
      <c r="X16" s="61"/>
      <c r="Y16" s="52" t="s">
        <v>1496</v>
      </c>
    </row>
    <row r="17" spans="1:25" ht="105.75" thickBot="1" x14ac:dyDescent="0.3">
      <c r="A17" s="101" t="s">
        <v>69</v>
      </c>
      <c r="B17" s="100" t="s">
        <v>654</v>
      </c>
      <c r="C17" s="100">
        <v>1000241</v>
      </c>
      <c r="D17" s="100" t="s">
        <v>1414</v>
      </c>
      <c r="E17" s="52" t="s">
        <v>174</v>
      </c>
      <c r="F17" s="117" t="s">
        <v>666</v>
      </c>
      <c r="G17" s="117">
        <v>1304</v>
      </c>
      <c r="H17" s="102" t="s">
        <v>35</v>
      </c>
      <c r="I17" s="118">
        <v>12940.76</v>
      </c>
      <c r="J17" s="101" t="s">
        <v>18</v>
      </c>
      <c r="K17" s="101"/>
      <c r="L17" s="101"/>
      <c r="M17" s="101" t="s">
        <v>667</v>
      </c>
      <c r="N17" s="101">
        <v>863</v>
      </c>
      <c r="O17" s="101" t="s">
        <v>35</v>
      </c>
      <c r="P17" s="101">
        <v>12950</v>
      </c>
      <c r="Q17" s="101" t="s">
        <v>18</v>
      </c>
      <c r="R17" s="101" t="s">
        <v>35</v>
      </c>
      <c r="S17" s="141" t="s">
        <v>1219</v>
      </c>
      <c r="T17" s="52"/>
      <c r="U17" s="142"/>
      <c r="V17" s="119">
        <v>30525</v>
      </c>
      <c r="W17" s="119">
        <v>0</v>
      </c>
      <c r="X17" s="119">
        <f>V17-W17</f>
        <v>30525</v>
      </c>
      <c r="Y17" s="163" t="s">
        <v>1682</v>
      </c>
    </row>
    <row r="18" spans="1:25" ht="105" thickBot="1" x14ac:dyDescent="0.3">
      <c r="A18" s="9" t="s">
        <v>70</v>
      </c>
      <c r="B18" s="4" t="s">
        <v>643</v>
      </c>
      <c r="C18" s="4"/>
      <c r="D18" s="4"/>
      <c r="E18" s="4" t="s">
        <v>447</v>
      </c>
      <c r="F18" s="52">
        <v>126</v>
      </c>
      <c r="G18" s="52">
        <v>222</v>
      </c>
      <c r="H18" s="52" t="s">
        <v>38</v>
      </c>
      <c r="I18" s="52">
        <v>3636.21</v>
      </c>
      <c r="J18" s="52" t="s">
        <v>677</v>
      </c>
      <c r="K18" s="52" t="s">
        <v>901</v>
      </c>
      <c r="L18" s="52"/>
      <c r="M18" s="52">
        <v>703</v>
      </c>
      <c r="N18" s="52">
        <v>884</v>
      </c>
      <c r="O18" s="52" t="s">
        <v>38</v>
      </c>
      <c r="P18" s="52">
        <v>1923</v>
      </c>
      <c r="Q18" s="322" t="s">
        <v>973</v>
      </c>
      <c r="R18" s="52" t="s">
        <v>1218</v>
      </c>
      <c r="S18" s="95" t="s">
        <v>1070</v>
      </c>
      <c r="T18" s="52"/>
      <c r="U18" s="54"/>
      <c r="V18" s="284">
        <v>1</v>
      </c>
      <c r="W18" s="284">
        <v>0</v>
      </c>
      <c r="X18" s="284">
        <v>1</v>
      </c>
      <c r="Y18" s="163" t="s">
        <v>1683</v>
      </c>
    </row>
    <row r="19" spans="1:25" ht="75.75" thickBot="1" x14ac:dyDescent="0.3">
      <c r="A19" s="9" t="s">
        <v>71</v>
      </c>
      <c r="B19" s="4" t="s">
        <v>643</v>
      </c>
      <c r="C19" s="4"/>
      <c r="D19" s="4"/>
      <c r="E19" s="4" t="s">
        <v>679</v>
      </c>
      <c r="F19" s="52">
        <v>187</v>
      </c>
      <c r="G19" s="52">
        <v>567</v>
      </c>
      <c r="H19" s="52" t="s">
        <v>38</v>
      </c>
      <c r="I19" s="52">
        <v>7779.56</v>
      </c>
      <c r="J19" s="226" t="s">
        <v>680</v>
      </c>
      <c r="K19" s="52" t="s">
        <v>901</v>
      </c>
      <c r="L19" s="52"/>
      <c r="M19" s="260" t="s">
        <v>1037</v>
      </c>
      <c r="N19" s="260" t="s">
        <v>1038</v>
      </c>
      <c r="O19" s="226" t="s">
        <v>38</v>
      </c>
      <c r="P19" s="226">
        <v>7130</v>
      </c>
      <c r="Q19" s="226" t="s">
        <v>869</v>
      </c>
      <c r="R19" s="52" t="s">
        <v>1218</v>
      </c>
      <c r="S19" s="95" t="s">
        <v>1070</v>
      </c>
      <c r="T19" s="52"/>
      <c r="U19" s="54"/>
      <c r="V19" s="287"/>
      <c r="W19" s="287"/>
      <c r="X19" s="287"/>
      <c r="Y19" s="4" t="s">
        <v>454</v>
      </c>
    </row>
    <row r="20" spans="1:25" ht="75.75" thickBot="1" x14ac:dyDescent="0.3">
      <c r="A20" s="9" t="s">
        <v>74</v>
      </c>
      <c r="B20" s="4" t="s">
        <v>643</v>
      </c>
      <c r="C20" s="4"/>
      <c r="D20" s="4"/>
      <c r="E20" s="4" t="s">
        <v>679</v>
      </c>
      <c r="F20" s="52">
        <v>188</v>
      </c>
      <c r="G20" s="52">
        <v>567</v>
      </c>
      <c r="H20" s="52" t="s">
        <v>38</v>
      </c>
      <c r="I20" s="52">
        <v>7779.56</v>
      </c>
      <c r="J20" s="227"/>
      <c r="K20" s="52" t="s">
        <v>901</v>
      </c>
      <c r="L20" s="52"/>
      <c r="M20" s="261"/>
      <c r="N20" s="261"/>
      <c r="O20" s="227"/>
      <c r="P20" s="227"/>
      <c r="Q20" s="227"/>
      <c r="R20" s="52" t="s">
        <v>1218</v>
      </c>
      <c r="S20" s="95" t="s">
        <v>1070</v>
      </c>
      <c r="T20" s="52"/>
      <c r="U20" s="54"/>
      <c r="V20" s="285"/>
      <c r="W20" s="285"/>
      <c r="X20" s="285"/>
      <c r="Y20" s="4" t="s">
        <v>454</v>
      </c>
    </row>
    <row r="21" spans="1:25" ht="90" thickBot="1" x14ac:dyDescent="0.3">
      <c r="A21" s="101" t="s">
        <v>75</v>
      </c>
      <c r="B21" s="52" t="s">
        <v>660</v>
      </c>
      <c r="C21" s="52">
        <v>1000243</v>
      </c>
      <c r="D21" s="52" t="s">
        <v>1673</v>
      </c>
      <c r="E21" s="52" t="s">
        <v>749</v>
      </c>
      <c r="F21" s="52" t="s">
        <v>750</v>
      </c>
      <c r="G21" s="52">
        <v>270</v>
      </c>
      <c r="H21" s="52" t="s">
        <v>28</v>
      </c>
      <c r="I21" s="52">
        <v>208.61</v>
      </c>
      <c r="J21" s="52" t="s">
        <v>18</v>
      </c>
      <c r="K21" s="52" t="s">
        <v>1513</v>
      </c>
      <c r="L21" s="52"/>
      <c r="M21" s="52" t="s">
        <v>751</v>
      </c>
      <c r="N21" s="52">
        <v>249</v>
      </c>
      <c r="O21" s="52" t="s">
        <v>28</v>
      </c>
      <c r="P21" s="52">
        <v>209</v>
      </c>
      <c r="Q21" s="52" t="s">
        <v>18</v>
      </c>
      <c r="R21" s="52" t="s">
        <v>28</v>
      </c>
      <c r="S21" s="95" t="s">
        <v>1219</v>
      </c>
      <c r="T21" s="52"/>
      <c r="U21" s="132"/>
      <c r="V21" s="61">
        <v>22512.44</v>
      </c>
      <c r="W21" s="61">
        <v>0</v>
      </c>
      <c r="X21" s="61">
        <v>22512.44</v>
      </c>
      <c r="Y21" s="163" t="s">
        <v>1684</v>
      </c>
    </row>
    <row r="22" spans="1:25" ht="22.15" customHeight="1" thickBot="1" x14ac:dyDescent="0.3">
      <c r="A22" s="219" t="s">
        <v>1354</v>
      </c>
      <c r="B22" s="220"/>
      <c r="C22" s="53"/>
      <c r="D22" s="53"/>
      <c r="E22" s="219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20"/>
      <c r="V22" s="195">
        <f>SUM(V3:V21)</f>
        <v>222342.76</v>
      </c>
      <c r="W22" s="195">
        <f>SUM(W3:W21)</f>
        <v>0</v>
      </c>
      <c r="X22" s="195">
        <f>SUM(X3:X21)</f>
        <v>222342.76</v>
      </c>
      <c r="Y22" s="4"/>
    </row>
    <row r="23" spans="1:25" x14ac:dyDescent="0.25">
      <c r="T23" s="102"/>
    </row>
    <row r="24" spans="1:25" x14ac:dyDescent="0.25">
      <c r="T24" s="102"/>
    </row>
    <row r="25" spans="1:25" x14ac:dyDescent="0.25">
      <c r="T25" s="102"/>
    </row>
    <row r="26" spans="1:25" x14ac:dyDescent="0.25">
      <c r="T26" s="102"/>
    </row>
    <row r="27" spans="1:25" x14ac:dyDescent="0.25">
      <c r="T27" s="102"/>
    </row>
    <row r="28" spans="1:25" ht="81" customHeight="1" x14ac:dyDescent="0.25">
      <c r="T28" s="102"/>
    </row>
    <row r="29" spans="1:25" x14ac:dyDescent="0.25">
      <c r="T29" s="102"/>
    </row>
    <row r="30" spans="1:25" x14ac:dyDescent="0.25">
      <c r="T30" s="102"/>
    </row>
    <row r="31" spans="1:25" x14ac:dyDescent="0.25">
      <c r="T31" s="102"/>
    </row>
    <row r="33" spans="20:20" x14ac:dyDescent="0.25">
      <c r="T33" s="102"/>
    </row>
    <row r="34" spans="20:20" x14ac:dyDescent="0.25">
      <c r="T34" s="102"/>
    </row>
    <row r="35" spans="20:20" x14ac:dyDescent="0.25">
      <c r="T35" s="102"/>
    </row>
    <row r="36" spans="20:20" x14ac:dyDescent="0.25">
      <c r="T36" s="102"/>
    </row>
    <row r="38" spans="20:20" x14ac:dyDescent="0.25">
      <c r="T38" s="102"/>
    </row>
    <row r="39" spans="20:20" x14ac:dyDescent="0.25">
      <c r="T39" s="102"/>
    </row>
    <row r="40" spans="20:20" x14ac:dyDescent="0.25">
      <c r="T40" s="102"/>
    </row>
    <row r="41" spans="20:20" x14ac:dyDescent="0.25">
      <c r="T41" s="102"/>
    </row>
    <row r="42" spans="20:20" x14ac:dyDescent="0.25">
      <c r="T42" s="102"/>
    </row>
    <row r="43" spans="20:20" x14ac:dyDescent="0.25">
      <c r="T43" s="102"/>
    </row>
    <row r="44" spans="20:20" x14ac:dyDescent="0.25">
      <c r="T44" s="102"/>
    </row>
    <row r="45" spans="20:20" x14ac:dyDescent="0.25">
      <c r="T45" s="102"/>
    </row>
    <row r="46" spans="20:20" x14ac:dyDescent="0.25">
      <c r="T46" s="102"/>
    </row>
    <row r="47" spans="20:20" x14ac:dyDescent="0.25">
      <c r="T47" s="102"/>
    </row>
    <row r="48" spans="20:20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</sheetData>
  <mergeCells count="19">
    <mergeCell ref="F1:I1"/>
    <mergeCell ref="M1:P1"/>
    <mergeCell ref="V13:V14"/>
    <mergeCell ref="W13:W14"/>
    <mergeCell ref="X13:X14"/>
    <mergeCell ref="V18:V20"/>
    <mergeCell ref="W18:W20"/>
    <mergeCell ref="X18:X20"/>
    <mergeCell ref="A13:A14"/>
    <mergeCell ref="A22:B22"/>
    <mergeCell ref="E22:U22"/>
    <mergeCell ref="C13:C14"/>
    <mergeCell ref="D13:D14"/>
    <mergeCell ref="Q19:Q20"/>
    <mergeCell ref="P19:P20"/>
    <mergeCell ref="O19:O20"/>
    <mergeCell ref="N19:N20"/>
    <mergeCell ref="M19:M20"/>
    <mergeCell ref="J19:J20"/>
  </mergeCells>
  <phoneticPr fontId="7" type="noConversion"/>
  <pageMargins left="0.7" right="0.7" top="0.75" bottom="0.75" header="0.3" footer="0.3"/>
  <pageSetup paperSize="9" scale="36" fitToHeight="0" orientation="landscape" horizontalDpi="4294967293" r:id="rId1"/>
  <headerFooter>
    <oddHeader>&amp;A</oddHeader>
    <oddFooter>Stranica &amp;P</oddFooter>
  </headerFooter>
  <ignoredErrors>
    <ignoredError sqref="X17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268"/>
  <sheetViews>
    <sheetView view="pageBreakPreview" zoomScale="65" zoomScaleNormal="66" zoomScaleSheetLayoutView="65" workbookViewId="0">
      <pane xSplit="22" ySplit="2" topLeftCell="W3" activePane="bottomRight" state="frozen"/>
      <selection pane="topRight" activeCell="U1" sqref="U1"/>
      <selection pane="bottomLeft" activeCell="A3" sqref="A3"/>
      <selection pane="bottomRight" activeCell="H3" sqref="H3"/>
    </sheetView>
  </sheetViews>
  <sheetFormatPr defaultColWidth="8.85546875" defaultRowHeight="15" x14ac:dyDescent="0.25"/>
  <cols>
    <col min="1" max="1" width="8.85546875" style="3"/>
    <col min="2" max="4" width="23.7109375" style="3" customWidth="1"/>
    <col min="5" max="5" width="13.85546875" style="3" customWidth="1"/>
    <col min="6" max="7" width="8.85546875" style="3"/>
    <col min="8" max="8" width="12.42578125" style="3" customWidth="1"/>
    <col min="9" max="9" width="8.85546875" style="3" customWidth="1"/>
    <col min="10" max="11" width="12.42578125" style="3" customWidth="1"/>
    <col min="12" max="14" width="8.85546875" style="3"/>
    <col min="15" max="15" width="12.42578125" style="3" customWidth="1"/>
    <col min="16" max="16" width="8.85546875" style="3"/>
    <col min="17" max="18" width="12.42578125" style="3" customWidth="1"/>
    <col min="19" max="19" width="11.7109375" style="3" customWidth="1"/>
    <col min="20" max="20" width="22.140625" style="3" customWidth="1"/>
    <col min="21" max="21" width="23.7109375" style="3" customWidth="1"/>
    <col min="22" max="24" width="12.42578125" style="73" customWidth="1"/>
    <col min="25" max="25" width="12.42578125" style="3" customWidth="1"/>
    <col min="26" max="16384" width="8.85546875" style="3"/>
  </cols>
  <sheetData>
    <row r="1" spans="1:25" ht="15.75" thickBot="1" x14ac:dyDescent="0.3">
      <c r="A1" s="49"/>
      <c r="B1" s="50"/>
      <c r="C1" s="50"/>
      <c r="D1" s="50"/>
      <c r="E1" s="50"/>
      <c r="F1" s="294" t="s">
        <v>586</v>
      </c>
      <c r="G1" s="295"/>
      <c r="H1" s="295"/>
      <c r="I1" s="296"/>
      <c r="J1" s="50"/>
      <c r="K1" s="50"/>
      <c r="L1" s="50"/>
      <c r="M1" s="294" t="s">
        <v>587</v>
      </c>
      <c r="N1" s="295"/>
      <c r="O1" s="295"/>
      <c r="P1" s="296"/>
      <c r="Q1" s="50"/>
      <c r="R1" s="50"/>
      <c r="S1" s="50"/>
      <c r="T1" s="156"/>
      <c r="U1" s="50"/>
      <c r="V1" s="84"/>
      <c r="W1" s="84"/>
      <c r="X1" s="84"/>
      <c r="Y1" s="51"/>
    </row>
    <row r="2" spans="1:25" ht="86.25" thickBot="1" x14ac:dyDescent="0.3">
      <c r="A2" s="19" t="s">
        <v>1</v>
      </c>
      <c r="B2" s="18" t="s">
        <v>39</v>
      </c>
      <c r="C2" s="18" t="s">
        <v>1358</v>
      </c>
      <c r="D2" s="18" t="s">
        <v>1359</v>
      </c>
      <c r="E2" s="18" t="s">
        <v>40</v>
      </c>
      <c r="F2" s="18" t="s">
        <v>2</v>
      </c>
      <c r="G2" s="323" t="s">
        <v>3</v>
      </c>
      <c r="H2" s="323" t="s">
        <v>4</v>
      </c>
      <c r="I2" s="323" t="s">
        <v>889</v>
      </c>
      <c r="J2" s="323" t="s">
        <v>6</v>
      </c>
      <c r="K2" s="323" t="s">
        <v>7</v>
      </c>
      <c r="L2" s="323" t="s">
        <v>8</v>
      </c>
      <c r="M2" s="323" t="s">
        <v>9</v>
      </c>
      <c r="N2" s="323" t="s">
        <v>543</v>
      </c>
      <c r="O2" s="323" t="s">
        <v>4</v>
      </c>
      <c r="P2" s="323" t="s">
        <v>889</v>
      </c>
      <c r="Q2" s="323" t="s">
        <v>10</v>
      </c>
      <c r="R2" s="323" t="s">
        <v>11</v>
      </c>
      <c r="S2" s="324" t="s">
        <v>12</v>
      </c>
      <c r="T2" s="45" t="s">
        <v>1642</v>
      </c>
      <c r="U2" s="29" t="s">
        <v>13</v>
      </c>
      <c r="V2" s="63" t="s">
        <v>1330</v>
      </c>
      <c r="W2" s="63" t="s">
        <v>1331</v>
      </c>
      <c r="X2" s="63" t="s">
        <v>1339</v>
      </c>
      <c r="Y2" s="18" t="s">
        <v>15</v>
      </c>
    </row>
    <row r="3" spans="1:25" ht="75" thickBot="1" x14ac:dyDescent="0.3">
      <c r="A3" s="226" t="s">
        <v>41</v>
      </c>
      <c r="B3" s="226" t="s">
        <v>603</v>
      </c>
      <c r="C3" s="226">
        <v>1000382</v>
      </c>
      <c r="D3" s="226" t="s">
        <v>1406</v>
      </c>
      <c r="E3" s="52" t="s">
        <v>754</v>
      </c>
      <c r="F3" s="52">
        <v>4816</v>
      </c>
      <c r="G3" s="52">
        <v>1865</v>
      </c>
      <c r="H3" s="52" t="s">
        <v>16</v>
      </c>
      <c r="I3" s="52">
        <v>1391</v>
      </c>
      <c r="J3" s="52" t="s">
        <v>755</v>
      </c>
      <c r="K3" s="52"/>
      <c r="L3" s="52"/>
      <c r="M3" s="52">
        <v>4816</v>
      </c>
      <c r="N3" s="52">
        <v>1865</v>
      </c>
      <c r="O3" s="52" t="s">
        <v>16</v>
      </c>
      <c r="P3" s="52">
        <v>1391</v>
      </c>
      <c r="Q3" s="52" t="s">
        <v>755</v>
      </c>
      <c r="R3" s="52" t="s">
        <v>1201</v>
      </c>
      <c r="S3" s="95" t="s">
        <v>1070</v>
      </c>
      <c r="T3" s="150"/>
      <c r="U3" s="132"/>
      <c r="V3" s="217">
        <v>1</v>
      </c>
      <c r="W3" s="217">
        <v>0</v>
      </c>
      <c r="X3" s="217">
        <v>1</v>
      </c>
      <c r="Y3" s="163" t="s">
        <v>1685</v>
      </c>
    </row>
    <row r="4" spans="1:25" ht="75" thickBot="1" x14ac:dyDescent="0.3">
      <c r="A4" s="236"/>
      <c r="B4" s="236"/>
      <c r="C4" s="236"/>
      <c r="D4" s="236"/>
      <c r="E4" s="52" t="s">
        <v>754</v>
      </c>
      <c r="F4" s="52">
        <v>4752</v>
      </c>
      <c r="G4" s="52">
        <v>1864</v>
      </c>
      <c r="H4" s="52" t="s">
        <v>16</v>
      </c>
      <c r="I4" s="52">
        <v>772</v>
      </c>
      <c r="J4" s="52" t="s">
        <v>755</v>
      </c>
      <c r="K4" s="52"/>
      <c r="L4" s="52"/>
      <c r="M4" s="52">
        <v>4752</v>
      </c>
      <c r="N4" s="52">
        <v>1864</v>
      </c>
      <c r="O4" s="52" t="s">
        <v>16</v>
      </c>
      <c r="P4" s="52">
        <v>772</v>
      </c>
      <c r="Q4" s="52" t="s">
        <v>755</v>
      </c>
      <c r="R4" s="52" t="s">
        <v>1201</v>
      </c>
      <c r="S4" s="95" t="s">
        <v>1070</v>
      </c>
      <c r="T4" s="52"/>
      <c r="U4" s="132"/>
      <c r="V4" s="257"/>
      <c r="W4" s="257"/>
      <c r="X4" s="257"/>
      <c r="Y4" s="163" t="s">
        <v>1686</v>
      </c>
    </row>
    <row r="5" spans="1:25" ht="75" thickBot="1" x14ac:dyDescent="0.3">
      <c r="A5" s="227"/>
      <c r="B5" s="227"/>
      <c r="C5" s="227"/>
      <c r="D5" s="227"/>
      <c r="E5" s="52" t="s">
        <v>754</v>
      </c>
      <c r="F5" s="52">
        <v>4573</v>
      </c>
      <c r="G5" s="52">
        <v>1863</v>
      </c>
      <c r="H5" s="52" t="s">
        <v>16</v>
      </c>
      <c r="I5" s="52">
        <v>2320</v>
      </c>
      <c r="J5" s="52" t="s">
        <v>755</v>
      </c>
      <c r="K5" s="52"/>
      <c r="L5" s="52"/>
      <c r="M5" s="52">
        <v>4573</v>
      </c>
      <c r="N5" s="52">
        <v>1863</v>
      </c>
      <c r="O5" s="52" t="s">
        <v>16</v>
      </c>
      <c r="P5" s="52">
        <v>2320</v>
      </c>
      <c r="Q5" s="52" t="s">
        <v>755</v>
      </c>
      <c r="R5" s="52" t="s">
        <v>1201</v>
      </c>
      <c r="S5" s="95" t="s">
        <v>1070</v>
      </c>
      <c r="T5" s="52"/>
      <c r="U5" s="132"/>
      <c r="V5" s="218"/>
      <c r="W5" s="218"/>
      <c r="X5" s="218"/>
      <c r="Y5" s="163" t="s">
        <v>1686</v>
      </c>
    </row>
    <row r="6" spans="1:25" ht="105" thickBot="1" x14ac:dyDescent="0.3">
      <c r="A6" s="52" t="s">
        <v>45</v>
      </c>
      <c r="B6" s="52" t="s">
        <v>756</v>
      </c>
      <c r="C6" s="52"/>
      <c r="D6" s="52"/>
      <c r="E6" s="52" t="s">
        <v>447</v>
      </c>
      <c r="F6" s="52">
        <v>843</v>
      </c>
      <c r="G6" s="52">
        <v>926</v>
      </c>
      <c r="H6" s="52" t="s">
        <v>24</v>
      </c>
      <c r="I6" s="52">
        <v>2801.79</v>
      </c>
      <c r="J6" s="52" t="s">
        <v>758</v>
      </c>
      <c r="K6" s="52"/>
      <c r="L6" s="52"/>
      <c r="M6" s="52">
        <v>3729</v>
      </c>
      <c r="N6" s="52">
        <v>1284</v>
      </c>
      <c r="O6" s="52" t="s">
        <v>24</v>
      </c>
      <c r="P6" s="52">
        <v>857</v>
      </c>
      <c r="Q6" s="102" t="s">
        <v>869</v>
      </c>
      <c r="R6" s="52" t="s">
        <v>1202</v>
      </c>
      <c r="S6" s="95" t="s">
        <v>1070</v>
      </c>
      <c r="T6" s="98"/>
      <c r="U6" s="132"/>
      <c r="V6" s="61"/>
      <c r="W6" s="61"/>
      <c r="X6" s="61"/>
      <c r="Y6" s="163" t="s">
        <v>1687</v>
      </c>
    </row>
    <row r="7" spans="1:25" ht="75" thickBot="1" x14ac:dyDescent="0.3">
      <c r="A7" s="52" t="s">
        <v>46</v>
      </c>
      <c r="B7" s="52" t="s">
        <v>759</v>
      </c>
      <c r="C7" s="52"/>
      <c r="D7" s="52"/>
      <c r="E7" s="52" t="s">
        <v>754</v>
      </c>
      <c r="F7" s="52" t="s">
        <v>168</v>
      </c>
      <c r="G7" s="52">
        <v>2192</v>
      </c>
      <c r="H7" s="52" t="s">
        <v>24</v>
      </c>
      <c r="I7" s="52">
        <v>4920.22</v>
      </c>
      <c r="J7" s="52" t="s">
        <v>18</v>
      </c>
      <c r="K7" s="52"/>
      <c r="L7" s="52"/>
      <c r="M7" s="52">
        <v>719</v>
      </c>
      <c r="N7" s="52">
        <v>2745</v>
      </c>
      <c r="O7" s="52" t="s">
        <v>24</v>
      </c>
      <c r="P7" s="52">
        <v>4920</v>
      </c>
      <c r="Q7" s="52" t="s">
        <v>18</v>
      </c>
      <c r="R7" s="52" t="s">
        <v>1203</v>
      </c>
      <c r="S7" s="95" t="s">
        <v>1219</v>
      </c>
      <c r="T7" s="52"/>
      <c r="U7" s="132"/>
      <c r="V7" s="61">
        <v>1</v>
      </c>
      <c r="W7" s="61">
        <v>0</v>
      </c>
      <c r="X7" s="61">
        <v>1</v>
      </c>
      <c r="Y7" s="164" t="s">
        <v>1688</v>
      </c>
    </row>
    <row r="8" spans="1:25" ht="74.25" thickBot="1" x14ac:dyDescent="0.3">
      <c r="A8" s="52" t="s">
        <v>48</v>
      </c>
      <c r="B8" s="52" t="s">
        <v>448</v>
      </c>
      <c r="C8" s="52"/>
      <c r="D8" s="52"/>
      <c r="E8" s="52" t="s">
        <v>447</v>
      </c>
      <c r="F8" s="52" t="s">
        <v>449</v>
      </c>
      <c r="G8" s="52">
        <v>1528</v>
      </c>
      <c r="H8" s="52" t="s">
        <v>24</v>
      </c>
      <c r="I8" s="52">
        <v>1445.85</v>
      </c>
      <c r="J8" s="52" t="s">
        <v>775</v>
      </c>
      <c r="K8" s="52"/>
      <c r="L8" s="52"/>
      <c r="M8" s="52" t="s">
        <v>776</v>
      </c>
      <c r="N8" s="52">
        <v>157</v>
      </c>
      <c r="O8" s="52" t="s">
        <v>24</v>
      </c>
      <c r="P8" s="52">
        <v>711</v>
      </c>
      <c r="Q8" s="52" t="s">
        <v>869</v>
      </c>
      <c r="R8" s="52" t="s">
        <v>1204</v>
      </c>
      <c r="S8" s="95" t="s">
        <v>1070</v>
      </c>
      <c r="T8" s="52"/>
      <c r="U8" s="132"/>
      <c r="V8" s="61"/>
      <c r="W8" s="61"/>
      <c r="X8" s="61"/>
      <c r="Y8" s="165" t="s">
        <v>1690</v>
      </c>
    </row>
    <row r="9" spans="1:25" ht="74.25" thickBot="1" x14ac:dyDescent="0.3">
      <c r="A9" s="52" t="s">
        <v>50</v>
      </c>
      <c r="B9" s="52" t="s">
        <v>448</v>
      </c>
      <c r="C9" s="52"/>
      <c r="D9" s="52"/>
      <c r="E9" s="52" t="s">
        <v>447</v>
      </c>
      <c r="F9" s="52" t="s">
        <v>450</v>
      </c>
      <c r="G9" s="52">
        <v>1528</v>
      </c>
      <c r="H9" s="52" t="s">
        <v>24</v>
      </c>
      <c r="I9" s="52">
        <v>394</v>
      </c>
      <c r="J9" s="52" t="s">
        <v>775</v>
      </c>
      <c r="K9" s="52"/>
      <c r="L9" s="52"/>
      <c r="M9" s="52" t="s">
        <v>777</v>
      </c>
      <c r="N9" s="52">
        <v>157</v>
      </c>
      <c r="O9" s="52" t="s">
        <v>24</v>
      </c>
      <c r="P9" s="52">
        <v>394</v>
      </c>
      <c r="Q9" s="52" t="s">
        <v>869</v>
      </c>
      <c r="R9" s="52" t="s">
        <v>1204</v>
      </c>
      <c r="S9" s="95" t="s">
        <v>1219</v>
      </c>
      <c r="T9" s="52"/>
      <c r="U9" s="132"/>
      <c r="V9" s="61"/>
      <c r="W9" s="61"/>
      <c r="X9" s="61"/>
      <c r="Y9" s="165" t="s">
        <v>1689</v>
      </c>
    </row>
    <row r="10" spans="1:25" ht="75" thickBot="1" x14ac:dyDescent="0.3">
      <c r="A10" s="52" t="s">
        <v>53</v>
      </c>
      <c r="B10" s="52" t="s">
        <v>877</v>
      </c>
      <c r="C10" s="52"/>
      <c r="D10" s="52"/>
      <c r="E10" s="52" t="s">
        <v>878</v>
      </c>
      <c r="F10" s="52">
        <v>1414</v>
      </c>
      <c r="G10" s="52">
        <v>1780</v>
      </c>
      <c r="H10" s="52" t="s">
        <v>24</v>
      </c>
      <c r="I10" s="52">
        <v>5125.1499999999996</v>
      </c>
      <c r="J10" s="52" t="s">
        <v>879</v>
      </c>
      <c r="K10" s="52" t="s">
        <v>880</v>
      </c>
      <c r="L10" s="52"/>
      <c r="M10" s="52" t="s">
        <v>1788</v>
      </c>
      <c r="N10" s="52" t="s">
        <v>1789</v>
      </c>
      <c r="O10" s="52" t="s">
        <v>24</v>
      </c>
      <c r="P10" s="52">
        <v>5493</v>
      </c>
      <c r="Q10" s="52" t="s">
        <v>869</v>
      </c>
      <c r="R10" s="52" t="s">
        <v>1205</v>
      </c>
      <c r="S10" s="95"/>
      <c r="T10" s="101"/>
      <c r="U10" s="132"/>
      <c r="V10" s="61"/>
      <c r="W10" s="61"/>
      <c r="X10" s="61"/>
      <c r="Y10" s="163" t="s">
        <v>1691</v>
      </c>
    </row>
    <row r="11" spans="1:25" ht="90.75" thickBot="1" x14ac:dyDescent="0.3">
      <c r="A11" s="52" t="s">
        <v>55</v>
      </c>
      <c r="B11" s="52" t="s">
        <v>172</v>
      </c>
      <c r="C11" s="52"/>
      <c r="D11" s="52"/>
      <c r="E11" s="52" t="s">
        <v>754</v>
      </c>
      <c r="F11" s="52">
        <v>637</v>
      </c>
      <c r="G11" s="52">
        <v>742</v>
      </c>
      <c r="H11" s="52" t="s">
        <v>35</v>
      </c>
      <c r="I11" s="52">
        <v>1647.27</v>
      </c>
      <c r="J11" s="52" t="s">
        <v>767</v>
      </c>
      <c r="K11" s="52" t="s">
        <v>1514</v>
      </c>
      <c r="L11" s="52"/>
      <c r="M11" s="52">
        <v>407</v>
      </c>
      <c r="N11" s="52">
        <v>997</v>
      </c>
      <c r="O11" s="52" t="s">
        <v>35</v>
      </c>
      <c r="P11" s="52">
        <v>1791</v>
      </c>
      <c r="Q11" s="52" t="s">
        <v>869</v>
      </c>
      <c r="R11" s="52" t="s">
        <v>1206</v>
      </c>
      <c r="S11" s="95" t="s">
        <v>1089</v>
      </c>
      <c r="T11" s="52"/>
      <c r="U11" s="132"/>
      <c r="V11" s="61">
        <v>1</v>
      </c>
      <c r="W11" s="61">
        <v>0</v>
      </c>
      <c r="X11" s="61">
        <v>1</v>
      </c>
      <c r="Y11" s="163" t="s">
        <v>1692</v>
      </c>
    </row>
    <row r="12" spans="1:25" ht="90.75" thickBot="1" x14ac:dyDescent="0.3">
      <c r="A12" s="52" t="s">
        <v>57</v>
      </c>
      <c r="B12" s="52" t="s">
        <v>768</v>
      </c>
      <c r="C12" s="52"/>
      <c r="D12" s="52"/>
      <c r="E12" s="52" t="s">
        <v>614</v>
      </c>
      <c r="F12" s="52" t="s">
        <v>769</v>
      </c>
      <c r="G12" s="52">
        <v>1328</v>
      </c>
      <c r="H12" s="52" t="s">
        <v>35</v>
      </c>
      <c r="I12" s="120">
        <v>2240.71</v>
      </c>
      <c r="J12" s="52" t="s">
        <v>767</v>
      </c>
      <c r="K12" s="52" t="s">
        <v>1515</v>
      </c>
      <c r="L12" s="52"/>
      <c r="M12" s="52">
        <v>651</v>
      </c>
      <c r="N12" s="52">
        <v>230</v>
      </c>
      <c r="O12" s="52" t="s">
        <v>35</v>
      </c>
      <c r="P12" s="120">
        <v>321</v>
      </c>
      <c r="Q12" s="52" t="s">
        <v>869</v>
      </c>
      <c r="R12" s="52" t="s">
        <v>1207</v>
      </c>
      <c r="S12" s="95" t="s">
        <v>1089</v>
      </c>
      <c r="T12" s="52"/>
      <c r="U12" s="132"/>
      <c r="V12" s="61">
        <v>1</v>
      </c>
      <c r="W12" s="61">
        <v>0</v>
      </c>
      <c r="X12" s="61">
        <v>1</v>
      </c>
      <c r="Y12" s="163" t="s">
        <v>1692</v>
      </c>
    </row>
    <row r="13" spans="1:25" ht="75" thickBot="1" x14ac:dyDescent="0.3">
      <c r="A13" s="52" t="s">
        <v>59</v>
      </c>
      <c r="B13" s="52" t="s">
        <v>771</v>
      </c>
      <c r="C13" s="52"/>
      <c r="D13" s="52"/>
      <c r="E13" s="52" t="s">
        <v>772</v>
      </c>
      <c r="F13" s="52">
        <v>528</v>
      </c>
      <c r="G13" s="52">
        <v>1206</v>
      </c>
      <c r="H13" s="52" t="s">
        <v>35</v>
      </c>
      <c r="I13" s="52">
        <v>474.76</v>
      </c>
      <c r="J13" s="52" t="s">
        <v>770</v>
      </c>
      <c r="K13" s="52"/>
      <c r="L13" s="52"/>
      <c r="M13" s="52">
        <v>1086</v>
      </c>
      <c r="N13" s="52">
        <v>900</v>
      </c>
      <c r="O13" s="52" t="s">
        <v>35</v>
      </c>
      <c r="P13" s="52">
        <v>994</v>
      </c>
      <c r="Q13" s="52" t="s">
        <v>869</v>
      </c>
      <c r="R13" s="52" t="s">
        <v>1208</v>
      </c>
      <c r="S13" s="95" t="s">
        <v>1089</v>
      </c>
      <c r="T13" s="52"/>
      <c r="U13" s="132"/>
      <c r="V13" s="61">
        <v>1</v>
      </c>
      <c r="W13" s="61">
        <v>0</v>
      </c>
      <c r="X13" s="61">
        <v>1</v>
      </c>
      <c r="Y13" s="163" t="s">
        <v>1692</v>
      </c>
    </row>
    <row r="14" spans="1:25" ht="90.75" thickBot="1" x14ac:dyDescent="0.3">
      <c r="A14" s="52" t="s">
        <v>60</v>
      </c>
      <c r="B14" s="52" t="s">
        <v>773</v>
      </c>
      <c r="C14" s="52"/>
      <c r="D14" s="52"/>
      <c r="E14" s="52" t="s">
        <v>774</v>
      </c>
      <c r="F14" s="52" t="s">
        <v>175</v>
      </c>
      <c r="G14" s="52">
        <v>1330</v>
      </c>
      <c r="H14" s="52" t="s">
        <v>35</v>
      </c>
      <c r="I14" s="52">
        <v>2305.4499999999998</v>
      </c>
      <c r="J14" s="52" t="s">
        <v>767</v>
      </c>
      <c r="K14" s="52" t="s">
        <v>1516</v>
      </c>
      <c r="L14" s="52"/>
      <c r="M14" s="52">
        <v>2688</v>
      </c>
      <c r="N14" s="52">
        <v>37</v>
      </c>
      <c r="O14" s="52" t="s">
        <v>35</v>
      </c>
      <c r="P14" s="52">
        <v>2307</v>
      </c>
      <c r="Q14" s="52" t="s">
        <v>869</v>
      </c>
      <c r="R14" s="52" t="s">
        <v>1209</v>
      </c>
      <c r="S14" s="95" t="s">
        <v>1070</v>
      </c>
      <c r="T14" s="52"/>
      <c r="U14" s="132"/>
      <c r="V14" s="61">
        <v>1</v>
      </c>
      <c r="W14" s="61">
        <v>0</v>
      </c>
      <c r="X14" s="61">
        <v>1</v>
      </c>
      <c r="Y14" s="163" t="s">
        <v>1692</v>
      </c>
    </row>
    <row r="15" spans="1:25" ht="90.75" thickBot="1" x14ac:dyDescent="0.3">
      <c r="A15" s="52" t="s">
        <v>63</v>
      </c>
      <c r="B15" s="52" t="s">
        <v>773</v>
      </c>
      <c r="C15" s="52"/>
      <c r="D15" s="52"/>
      <c r="E15" s="52" t="s">
        <v>447</v>
      </c>
      <c r="F15" s="52" t="s">
        <v>1035</v>
      </c>
      <c r="G15" s="52">
        <v>1337</v>
      </c>
      <c r="H15" s="52" t="s">
        <v>35</v>
      </c>
      <c r="I15" s="52">
        <v>1476</v>
      </c>
      <c r="J15" s="52" t="s">
        <v>767</v>
      </c>
      <c r="K15" s="52" t="s">
        <v>1515</v>
      </c>
      <c r="L15" s="52"/>
      <c r="M15" s="52">
        <v>2700</v>
      </c>
      <c r="N15" s="52">
        <v>50</v>
      </c>
      <c r="O15" s="52" t="s">
        <v>35</v>
      </c>
      <c r="P15" s="52">
        <v>1312</v>
      </c>
      <c r="Q15" s="52" t="s">
        <v>869</v>
      </c>
      <c r="R15" s="52" t="s">
        <v>1209</v>
      </c>
      <c r="S15" s="95" t="s">
        <v>1070</v>
      </c>
      <c r="T15" s="52"/>
      <c r="U15" s="132"/>
      <c r="V15" s="61">
        <v>1</v>
      </c>
      <c r="W15" s="61">
        <v>0</v>
      </c>
      <c r="X15" s="61">
        <v>1</v>
      </c>
      <c r="Y15" s="163" t="s">
        <v>1692</v>
      </c>
    </row>
    <row r="16" spans="1:25" ht="90.6" customHeight="1" thickBot="1" x14ac:dyDescent="0.3">
      <c r="A16" s="52" t="s">
        <v>66</v>
      </c>
      <c r="B16" s="52" t="s">
        <v>173</v>
      </c>
      <c r="C16" s="52">
        <v>1000383</v>
      </c>
      <c r="D16" s="52" t="s">
        <v>1424</v>
      </c>
      <c r="E16" s="52" t="s">
        <v>875</v>
      </c>
      <c r="F16" s="52" t="s">
        <v>876</v>
      </c>
      <c r="G16" s="52">
        <v>1188</v>
      </c>
      <c r="H16" s="52" t="s">
        <v>35</v>
      </c>
      <c r="I16" s="52">
        <v>2229.92</v>
      </c>
      <c r="J16" s="52" t="s">
        <v>758</v>
      </c>
      <c r="K16" s="52" t="s">
        <v>635</v>
      </c>
      <c r="L16" s="52"/>
      <c r="M16" s="52" t="s">
        <v>1036</v>
      </c>
      <c r="N16" s="52">
        <v>1358</v>
      </c>
      <c r="O16" s="52" t="s">
        <v>35</v>
      </c>
      <c r="P16" s="52">
        <v>2228</v>
      </c>
      <c r="Q16" s="52" t="s">
        <v>758</v>
      </c>
      <c r="R16" s="52" t="s">
        <v>1210</v>
      </c>
      <c r="S16" s="95" t="s">
        <v>1219</v>
      </c>
      <c r="T16" s="52"/>
      <c r="U16" s="132"/>
      <c r="V16" s="61">
        <v>1</v>
      </c>
      <c r="W16" s="61">
        <v>0</v>
      </c>
      <c r="X16" s="61">
        <v>1</v>
      </c>
      <c r="Y16" s="163" t="s">
        <v>1692</v>
      </c>
    </row>
    <row r="17" spans="1:25" ht="60.75" customHeight="1" thickBot="1" x14ac:dyDescent="0.3">
      <c r="A17" s="52" t="s">
        <v>68</v>
      </c>
      <c r="B17" s="52" t="s">
        <v>872</v>
      </c>
      <c r="C17" s="52"/>
      <c r="D17" s="52"/>
      <c r="E17" s="52" t="s">
        <v>873</v>
      </c>
      <c r="F17" s="52" t="s">
        <v>874</v>
      </c>
      <c r="G17" s="52">
        <v>740</v>
      </c>
      <c r="H17" s="52" t="s">
        <v>35</v>
      </c>
      <c r="I17" s="94">
        <v>7412</v>
      </c>
      <c r="J17" s="52" t="s">
        <v>1504</v>
      </c>
      <c r="K17" s="52"/>
      <c r="L17" s="52"/>
      <c r="M17" s="211" t="s">
        <v>1570</v>
      </c>
      <c r="N17" s="212"/>
      <c r="O17" s="212"/>
      <c r="P17" s="212"/>
      <c r="Q17" s="212"/>
      <c r="R17" s="212"/>
      <c r="S17" s="212"/>
      <c r="T17" s="52"/>
      <c r="U17" s="132"/>
      <c r="V17" s="61">
        <v>1</v>
      </c>
      <c r="W17" s="61">
        <v>0</v>
      </c>
      <c r="X17" s="61">
        <v>1</v>
      </c>
      <c r="Y17" s="163" t="s">
        <v>1797</v>
      </c>
    </row>
    <row r="18" spans="1:25" ht="180.75" thickBot="1" x14ac:dyDescent="0.3">
      <c r="A18" s="52" t="s">
        <v>69</v>
      </c>
      <c r="B18" s="52" t="s">
        <v>881</v>
      </c>
      <c r="C18" s="52"/>
      <c r="D18" s="52"/>
      <c r="E18" s="52" t="s">
        <v>609</v>
      </c>
      <c r="F18" s="52" t="s">
        <v>1785</v>
      </c>
      <c r="G18" s="52" t="s">
        <v>1786</v>
      </c>
      <c r="H18" s="52" t="s">
        <v>35</v>
      </c>
      <c r="I18" s="181">
        <v>1061.01</v>
      </c>
      <c r="J18" s="52" t="s">
        <v>1787</v>
      </c>
      <c r="K18" s="52"/>
      <c r="L18" s="52"/>
      <c r="M18" s="52">
        <v>1842</v>
      </c>
      <c r="N18" s="52">
        <v>695</v>
      </c>
      <c r="O18" s="52" t="s">
        <v>35</v>
      </c>
      <c r="P18" s="52">
        <v>1346</v>
      </c>
      <c r="Q18" s="52" t="s">
        <v>869</v>
      </c>
      <c r="R18" s="52" t="s">
        <v>1211</v>
      </c>
      <c r="S18" s="95" t="s">
        <v>1070</v>
      </c>
      <c r="T18" s="52"/>
      <c r="U18" s="132"/>
      <c r="V18" s="61"/>
      <c r="W18" s="61"/>
      <c r="X18" s="61"/>
      <c r="Y18" s="52" t="s">
        <v>1065</v>
      </c>
    </row>
    <row r="19" spans="1:25" ht="180.75" thickBot="1" x14ac:dyDescent="0.3">
      <c r="A19" s="52" t="s">
        <v>70</v>
      </c>
      <c r="B19" s="52" t="s">
        <v>881</v>
      </c>
      <c r="C19" s="52"/>
      <c r="D19" s="52"/>
      <c r="E19" s="52" t="s">
        <v>447</v>
      </c>
      <c r="F19" s="52">
        <v>309</v>
      </c>
      <c r="G19" s="52">
        <v>599</v>
      </c>
      <c r="H19" s="52" t="s">
        <v>35</v>
      </c>
      <c r="I19" s="52">
        <v>2122.02</v>
      </c>
      <c r="J19" s="52" t="s">
        <v>882</v>
      </c>
      <c r="K19" s="52"/>
      <c r="L19" s="52"/>
      <c r="M19" s="52">
        <v>1843</v>
      </c>
      <c r="N19" s="52">
        <v>870</v>
      </c>
      <c r="O19" s="52" t="s">
        <v>35</v>
      </c>
      <c r="P19" s="52">
        <v>2009</v>
      </c>
      <c r="Q19" s="52" t="s">
        <v>869</v>
      </c>
      <c r="R19" s="52" t="s">
        <v>1211</v>
      </c>
      <c r="S19" s="95" t="s">
        <v>1070</v>
      </c>
      <c r="T19" s="52"/>
      <c r="U19" s="132"/>
      <c r="V19" s="61"/>
      <c r="W19" s="61"/>
      <c r="X19" s="61"/>
      <c r="Y19" s="52" t="s">
        <v>1065</v>
      </c>
    </row>
    <row r="20" spans="1:25" ht="60.75" thickBot="1" x14ac:dyDescent="0.3">
      <c r="A20" s="52" t="s">
        <v>71</v>
      </c>
      <c r="B20" s="52" t="s">
        <v>760</v>
      </c>
      <c r="C20" s="52"/>
      <c r="D20" s="52"/>
      <c r="E20" s="52" t="s">
        <v>754</v>
      </c>
      <c r="F20" s="52" t="s">
        <v>169</v>
      </c>
      <c r="G20" s="52">
        <v>98</v>
      </c>
      <c r="H20" s="52" t="s">
        <v>22</v>
      </c>
      <c r="I20" s="52">
        <v>2880.92</v>
      </c>
      <c r="J20" s="52" t="s">
        <v>18</v>
      </c>
      <c r="K20" s="52"/>
      <c r="L20" s="52"/>
      <c r="M20" s="52">
        <v>859</v>
      </c>
      <c r="N20" s="52">
        <v>570</v>
      </c>
      <c r="O20" s="52" t="s">
        <v>22</v>
      </c>
      <c r="P20" s="52">
        <v>1188</v>
      </c>
      <c r="Q20" s="52" t="s">
        <v>18</v>
      </c>
      <c r="R20" s="52" t="s">
        <v>1212</v>
      </c>
      <c r="S20" s="95" t="s">
        <v>1070</v>
      </c>
      <c r="T20" s="52"/>
      <c r="U20" s="132"/>
      <c r="V20" s="61">
        <v>1</v>
      </c>
      <c r="W20" s="61">
        <v>0</v>
      </c>
      <c r="X20" s="61">
        <v>1</v>
      </c>
      <c r="Y20" s="52" t="s">
        <v>761</v>
      </c>
    </row>
    <row r="21" spans="1:25" ht="90" thickBot="1" x14ac:dyDescent="0.3">
      <c r="A21" s="52" t="s">
        <v>74</v>
      </c>
      <c r="B21" s="52" t="s">
        <v>170</v>
      </c>
      <c r="C21" s="52"/>
      <c r="D21" s="52"/>
      <c r="E21" s="52" t="s">
        <v>171</v>
      </c>
      <c r="F21" s="98" t="s">
        <v>762</v>
      </c>
      <c r="G21" s="52">
        <v>556</v>
      </c>
      <c r="H21" s="52" t="s">
        <v>22</v>
      </c>
      <c r="I21" s="52">
        <v>1902.63</v>
      </c>
      <c r="J21" s="52" t="s">
        <v>763</v>
      </c>
      <c r="K21" s="52"/>
      <c r="L21" s="52"/>
      <c r="M21" s="52">
        <v>98</v>
      </c>
      <c r="N21" s="52">
        <v>516</v>
      </c>
      <c r="O21" s="52" t="s">
        <v>22</v>
      </c>
      <c r="P21" s="52">
        <v>1781</v>
      </c>
      <c r="Q21" s="52" t="s">
        <v>763</v>
      </c>
      <c r="R21" s="52" t="s">
        <v>22</v>
      </c>
      <c r="S21" s="95" t="s">
        <v>1069</v>
      </c>
      <c r="T21" s="52"/>
      <c r="U21" s="132"/>
      <c r="V21" s="61">
        <v>1</v>
      </c>
      <c r="W21" s="61">
        <v>0</v>
      </c>
      <c r="X21" s="61">
        <v>1</v>
      </c>
      <c r="Y21" s="163" t="s">
        <v>1741</v>
      </c>
    </row>
    <row r="22" spans="1:25" ht="60.75" thickBot="1" x14ac:dyDescent="0.3">
      <c r="A22" s="52" t="s">
        <v>75</v>
      </c>
      <c r="B22" s="52" t="s">
        <v>778</v>
      </c>
      <c r="C22" s="52"/>
      <c r="D22" s="52"/>
      <c r="E22" s="52" t="s">
        <v>17</v>
      </c>
      <c r="F22" s="52" t="s">
        <v>453</v>
      </c>
      <c r="G22" s="52">
        <v>170</v>
      </c>
      <c r="H22" s="52" t="s">
        <v>28</v>
      </c>
      <c r="I22" s="52">
        <v>4140</v>
      </c>
      <c r="J22" s="52" t="s">
        <v>779</v>
      </c>
      <c r="K22" s="52"/>
      <c r="L22" s="52"/>
      <c r="M22" s="52">
        <v>3</v>
      </c>
      <c r="N22" s="52">
        <v>183</v>
      </c>
      <c r="O22" s="52" t="s">
        <v>28</v>
      </c>
      <c r="P22" s="52">
        <v>6422</v>
      </c>
      <c r="Q22" s="52" t="s">
        <v>779</v>
      </c>
      <c r="R22" s="52" t="s">
        <v>1213</v>
      </c>
      <c r="S22" s="95" t="s">
        <v>1070</v>
      </c>
      <c r="T22" s="52"/>
      <c r="U22" s="132"/>
      <c r="V22" s="61">
        <v>1</v>
      </c>
      <c r="W22" s="61">
        <v>0</v>
      </c>
      <c r="X22" s="61">
        <v>1</v>
      </c>
      <c r="Y22" s="52" t="s">
        <v>883</v>
      </c>
    </row>
    <row r="23" spans="1:25" ht="15" customHeight="1" thickBot="1" x14ac:dyDescent="0.3">
      <c r="A23" s="211" t="s">
        <v>1354</v>
      </c>
      <c r="B23" s="213"/>
      <c r="C23" s="96"/>
      <c r="D23" s="96"/>
      <c r="E23" s="211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3"/>
      <c r="V23" s="194">
        <f>SUM(V3:V21,V22)</f>
        <v>12</v>
      </c>
      <c r="W23" s="194">
        <f>SUM(W3:W22)</f>
        <v>0</v>
      </c>
      <c r="X23" s="194">
        <f>SUM(X3:X22)</f>
        <v>12</v>
      </c>
      <c r="Y23" s="52"/>
    </row>
    <row r="24" spans="1:25" x14ac:dyDescent="0.25">
      <c r="T24" s="102"/>
    </row>
    <row r="25" spans="1:25" x14ac:dyDescent="0.25">
      <c r="T25" s="102"/>
    </row>
    <row r="26" spans="1:25" x14ac:dyDescent="0.25">
      <c r="T26" s="102"/>
    </row>
    <row r="27" spans="1:25" x14ac:dyDescent="0.25">
      <c r="T27" s="102"/>
    </row>
    <row r="28" spans="1:25" x14ac:dyDescent="0.25">
      <c r="T28" s="102"/>
    </row>
    <row r="29" spans="1:25" x14ac:dyDescent="0.25">
      <c r="T29" s="102"/>
    </row>
    <row r="30" spans="1:25" x14ac:dyDescent="0.25">
      <c r="T30" s="102"/>
    </row>
    <row r="31" spans="1:25" x14ac:dyDescent="0.25">
      <c r="T31" s="102"/>
    </row>
    <row r="32" spans="1:25" x14ac:dyDescent="0.25">
      <c r="T32" s="102"/>
    </row>
    <row r="34" spans="20:20" x14ac:dyDescent="0.25">
      <c r="T34" s="102"/>
    </row>
    <row r="35" spans="20:20" x14ac:dyDescent="0.25">
      <c r="T35" s="102"/>
    </row>
    <row r="36" spans="20:20" x14ac:dyDescent="0.25">
      <c r="T36" s="102"/>
    </row>
    <row r="37" spans="20:20" x14ac:dyDescent="0.25">
      <c r="T37" s="102"/>
    </row>
    <row r="39" spans="20:20" x14ac:dyDescent="0.25">
      <c r="T39" s="102"/>
    </row>
    <row r="40" spans="20:20" x14ac:dyDescent="0.25">
      <c r="T40" s="102"/>
    </row>
    <row r="41" spans="20:20" x14ac:dyDescent="0.25">
      <c r="T41" s="102"/>
    </row>
    <row r="42" spans="20:20" x14ac:dyDescent="0.25">
      <c r="T42" s="102"/>
    </row>
    <row r="43" spans="20:20" x14ac:dyDescent="0.25">
      <c r="T43" s="102"/>
    </row>
    <row r="44" spans="20:20" x14ac:dyDescent="0.25">
      <c r="T44" s="102"/>
    </row>
    <row r="45" spans="20:20" x14ac:dyDescent="0.25">
      <c r="T45" s="102"/>
    </row>
    <row r="46" spans="20:20" x14ac:dyDescent="0.25">
      <c r="T46" s="102"/>
    </row>
    <row r="47" spans="20:20" x14ac:dyDescent="0.25">
      <c r="T47" s="102"/>
    </row>
    <row r="48" spans="20:20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  <row r="268" spans="20:20" x14ac:dyDescent="0.25">
      <c r="T268" s="102"/>
    </row>
  </sheetData>
  <mergeCells count="12">
    <mergeCell ref="W3:W5"/>
    <mergeCell ref="X3:X5"/>
    <mergeCell ref="C3:C5"/>
    <mergeCell ref="D3:D5"/>
    <mergeCell ref="A3:A5"/>
    <mergeCell ref="B3:B5"/>
    <mergeCell ref="F1:I1"/>
    <mergeCell ref="M1:P1"/>
    <mergeCell ref="A23:B23"/>
    <mergeCell ref="E23:U23"/>
    <mergeCell ref="V3:V5"/>
    <mergeCell ref="M17:S17"/>
  </mergeCells>
  <phoneticPr fontId="7" type="noConversion"/>
  <pageMargins left="0.7" right="0.7" top="0.75" bottom="0.75" header="0.3" footer="0.3"/>
  <pageSetup paperSize="9" scale="38" fitToHeight="0" orientation="landscape" horizontalDpi="4294967293" r:id="rId1"/>
  <headerFooter>
    <oddHeader>&amp;A</oddHeader>
    <oddFooter>Stranica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269"/>
  <sheetViews>
    <sheetView view="pageBreakPreview" zoomScale="62" zoomScaleNormal="60" zoomScaleSheetLayoutView="62" workbookViewId="0">
      <pane xSplit="22" ySplit="2" topLeftCell="W15" activePane="bottomRight" state="frozen"/>
      <selection pane="topRight" activeCell="U1" sqref="U1"/>
      <selection pane="bottomLeft" activeCell="A3" sqref="A3"/>
      <selection pane="bottomRight" activeCell="J6" sqref="J6:Q10"/>
    </sheetView>
  </sheetViews>
  <sheetFormatPr defaultRowHeight="15.75" x14ac:dyDescent="0.25"/>
  <cols>
    <col min="1" max="1" width="8.85546875" style="8"/>
    <col min="2" max="4" width="23.7109375" style="8" customWidth="1"/>
    <col min="5" max="5" width="13.85546875" style="8" customWidth="1"/>
    <col min="6" max="7" width="8.85546875" style="8"/>
    <col min="8" max="8" width="12.42578125" style="8" customWidth="1"/>
    <col min="9" max="9" width="8.85546875" style="8"/>
    <col min="10" max="11" width="12.42578125" style="8" customWidth="1"/>
    <col min="12" max="14" width="8.85546875" style="8"/>
    <col min="15" max="15" width="12.42578125" style="8" customWidth="1"/>
    <col min="16" max="16" width="8.85546875" style="8"/>
    <col min="17" max="18" width="12.42578125" style="8" customWidth="1"/>
    <col min="19" max="19" width="11.7109375" style="8" customWidth="1"/>
    <col min="20" max="20" width="22.140625" style="3" customWidth="1"/>
    <col min="21" max="21" width="23.7109375" style="8" customWidth="1"/>
    <col min="22" max="22" width="16" style="70" customWidth="1"/>
    <col min="23" max="23" width="12.42578125" style="70" customWidth="1"/>
    <col min="24" max="24" width="18.85546875" style="70" customWidth="1"/>
    <col min="25" max="25" width="12.42578125" style="8" customWidth="1"/>
  </cols>
  <sheetData>
    <row r="1" spans="1:25" ht="16.5" thickBot="1" x14ac:dyDescent="0.3">
      <c r="A1" s="13"/>
      <c r="B1" s="14"/>
      <c r="C1" s="14"/>
      <c r="D1" s="14"/>
      <c r="E1" s="14"/>
      <c r="F1" s="297" t="s">
        <v>586</v>
      </c>
      <c r="G1" s="298"/>
      <c r="H1" s="298"/>
      <c r="I1" s="299"/>
      <c r="J1" s="14"/>
      <c r="K1" s="14"/>
      <c r="L1" s="14"/>
      <c r="M1" s="297" t="s">
        <v>587</v>
      </c>
      <c r="N1" s="298"/>
      <c r="O1" s="298"/>
      <c r="P1" s="299"/>
      <c r="Q1" s="14"/>
      <c r="R1" s="14"/>
      <c r="S1" s="14"/>
      <c r="T1" s="18"/>
      <c r="U1" s="14"/>
      <c r="V1" s="67"/>
      <c r="W1" s="67"/>
      <c r="X1" s="67"/>
      <c r="Y1" s="15"/>
    </row>
    <row r="2" spans="1:25" ht="86.25" customHeight="1" thickBot="1" x14ac:dyDescent="0.3">
      <c r="A2" s="16" t="s">
        <v>1</v>
      </c>
      <c r="B2" s="17" t="s">
        <v>39</v>
      </c>
      <c r="C2" s="17" t="s">
        <v>1358</v>
      </c>
      <c r="D2" s="17" t="s">
        <v>1359</v>
      </c>
      <c r="E2" s="17" t="s">
        <v>40</v>
      </c>
      <c r="F2" s="17" t="s">
        <v>2</v>
      </c>
      <c r="G2" s="17" t="s">
        <v>3</v>
      </c>
      <c r="H2" s="17" t="s">
        <v>4</v>
      </c>
      <c r="I2" s="18" t="s">
        <v>889</v>
      </c>
      <c r="J2" s="17" t="s">
        <v>6</v>
      </c>
      <c r="K2" s="17" t="s">
        <v>7</v>
      </c>
      <c r="L2" s="17" t="s">
        <v>8</v>
      </c>
      <c r="M2" s="17" t="s">
        <v>9</v>
      </c>
      <c r="N2" s="17" t="s">
        <v>543</v>
      </c>
      <c r="O2" s="17" t="s">
        <v>4</v>
      </c>
      <c r="P2" s="18" t="s">
        <v>889</v>
      </c>
      <c r="Q2" s="17" t="s">
        <v>10</v>
      </c>
      <c r="R2" s="17" t="s">
        <v>11</v>
      </c>
      <c r="S2" s="16" t="s">
        <v>12</v>
      </c>
      <c r="T2" s="45" t="s">
        <v>1642</v>
      </c>
      <c r="U2" s="158" t="s">
        <v>13</v>
      </c>
      <c r="V2" s="68" t="s">
        <v>1330</v>
      </c>
      <c r="W2" s="68" t="s">
        <v>1331</v>
      </c>
      <c r="X2" s="68" t="s">
        <v>1339</v>
      </c>
      <c r="Y2" s="17" t="s">
        <v>15</v>
      </c>
    </row>
    <row r="3" spans="1:25" ht="79.5" thickBot="1" x14ac:dyDescent="0.3">
      <c r="A3" s="302" t="s">
        <v>41</v>
      </c>
      <c r="B3" s="302" t="s">
        <v>854</v>
      </c>
      <c r="C3" s="302">
        <v>1000386</v>
      </c>
      <c r="D3" s="302" t="s">
        <v>1360</v>
      </c>
      <c r="E3" s="122" t="s">
        <v>852</v>
      </c>
      <c r="F3" s="122" t="s">
        <v>451</v>
      </c>
      <c r="G3" s="122">
        <v>5385</v>
      </c>
      <c r="H3" s="122" t="s">
        <v>16</v>
      </c>
      <c r="I3" s="122">
        <v>521</v>
      </c>
      <c r="J3" s="122" t="s">
        <v>888</v>
      </c>
      <c r="K3" s="122"/>
      <c r="L3" s="122"/>
      <c r="M3" s="122" t="s">
        <v>451</v>
      </c>
      <c r="N3" s="122">
        <v>5385</v>
      </c>
      <c r="O3" s="122" t="s">
        <v>16</v>
      </c>
      <c r="P3" s="122">
        <v>521</v>
      </c>
      <c r="Q3" s="122" t="s">
        <v>888</v>
      </c>
      <c r="R3" s="122" t="s">
        <v>853</v>
      </c>
      <c r="S3" s="157" t="s">
        <v>1068</v>
      </c>
      <c r="T3" s="150"/>
      <c r="U3" s="159"/>
      <c r="V3" s="300">
        <v>1</v>
      </c>
      <c r="W3" s="300">
        <v>0</v>
      </c>
      <c r="X3" s="300">
        <v>1</v>
      </c>
      <c r="Y3" s="166" t="s">
        <v>1792</v>
      </c>
    </row>
    <row r="4" spans="1:25" ht="79.5" thickBot="1" x14ac:dyDescent="0.3">
      <c r="A4" s="303"/>
      <c r="B4" s="303"/>
      <c r="C4" s="303"/>
      <c r="D4" s="303"/>
      <c r="E4" s="122" t="s">
        <v>852</v>
      </c>
      <c r="F4" s="122" t="s">
        <v>451</v>
      </c>
      <c r="G4" s="122">
        <v>5385</v>
      </c>
      <c r="H4" s="122" t="s">
        <v>16</v>
      </c>
      <c r="I4" s="122">
        <v>521</v>
      </c>
      <c r="J4" s="122" t="s">
        <v>855</v>
      </c>
      <c r="K4" s="122" t="s">
        <v>856</v>
      </c>
      <c r="L4" s="122"/>
      <c r="M4" s="122" t="s">
        <v>451</v>
      </c>
      <c r="N4" s="122">
        <v>5385</v>
      </c>
      <c r="O4" s="122" t="s">
        <v>16</v>
      </c>
      <c r="P4" s="122">
        <v>521</v>
      </c>
      <c r="Q4" s="122" t="s">
        <v>855</v>
      </c>
      <c r="R4" s="122" t="s">
        <v>853</v>
      </c>
      <c r="S4" s="157" t="s">
        <v>1068</v>
      </c>
      <c r="T4" s="52"/>
      <c r="U4" s="159"/>
      <c r="V4" s="301"/>
      <c r="W4" s="301"/>
      <c r="X4" s="301"/>
      <c r="Y4" s="166" t="s">
        <v>1792</v>
      </c>
    </row>
    <row r="5" spans="1:25" ht="95.25" thickBot="1" x14ac:dyDescent="0.3">
      <c r="A5" s="122" t="s">
        <v>45</v>
      </c>
      <c r="B5" s="122" t="s">
        <v>854</v>
      </c>
      <c r="C5" s="122">
        <v>1000385</v>
      </c>
      <c r="D5" s="122" t="s">
        <v>1360</v>
      </c>
      <c r="E5" s="122" t="s">
        <v>859</v>
      </c>
      <c r="F5" s="122" t="s">
        <v>176</v>
      </c>
      <c r="G5" s="122">
        <v>3035</v>
      </c>
      <c r="H5" s="122" t="s">
        <v>24</v>
      </c>
      <c r="I5" s="122">
        <v>1755</v>
      </c>
      <c r="J5" s="122" t="s">
        <v>860</v>
      </c>
      <c r="K5" s="122" t="s">
        <v>861</v>
      </c>
      <c r="L5" s="122"/>
      <c r="M5" s="122" t="s">
        <v>862</v>
      </c>
      <c r="N5" s="122">
        <v>2025</v>
      </c>
      <c r="O5" s="122" t="s">
        <v>24</v>
      </c>
      <c r="P5" s="122">
        <v>1755</v>
      </c>
      <c r="Q5" s="122" t="s">
        <v>1790</v>
      </c>
      <c r="R5" s="122" t="s">
        <v>984</v>
      </c>
      <c r="S5" s="157" t="s">
        <v>1219</v>
      </c>
      <c r="T5" s="98"/>
      <c r="U5" s="159"/>
      <c r="V5" s="123">
        <v>1</v>
      </c>
      <c r="W5" s="123">
        <v>0</v>
      </c>
      <c r="X5" s="123">
        <v>1</v>
      </c>
      <c r="Y5" s="166" t="s">
        <v>1793</v>
      </c>
    </row>
    <row r="6" spans="1:25" ht="126.75" thickBot="1" x14ac:dyDescent="0.3">
      <c r="A6" s="122" t="s">
        <v>46</v>
      </c>
      <c r="B6" s="122" t="s">
        <v>854</v>
      </c>
      <c r="C6" s="122"/>
      <c r="D6" s="122"/>
      <c r="E6" s="122" t="s">
        <v>857</v>
      </c>
      <c r="F6" s="122">
        <v>47</v>
      </c>
      <c r="G6" s="122">
        <v>1836</v>
      </c>
      <c r="H6" s="122" t="s">
        <v>24</v>
      </c>
      <c r="I6" s="122">
        <v>758.89</v>
      </c>
      <c r="J6" s="122" t="s">
        <v>863</v>
      </c>
      <c r="K6" s="122"/>
      <c r="L6" s="122"/>
      <c r="M6" s="122">
        <v>2971</v>
      </c>
      <c r="N6" s="122">
        <v>1397</v>
      </c>
      <c r="O6" s="122" t="s">
        <v>24</v>
      </c>
      <c r="P6" s="122">
        <v>123</v>
      </c>
      <c r="Q6" s="122" t="s">
        <v>869</v>
      </c>
      <c r="R6" s="122" t="s">
        <v>864</v>
      </c>
      <c r="S6" s="157" t="s">
        <v>1219</v>
      </c>
      <c r="T6" s="52"/>
      <c r="U6" s="159"/>
      <c r="V6" s="123">
        <v>1</v>
      </c>
      <c r="W6" s="123">
        <v>0</v>
      </c>
      <c r="X6" s="123">
        <v>1</v>
      </c>
      <c r="Y6" s="166" t="s">
        <v>1694</v>
      </c>
    </row>
    <row r="7" spans="1:25" ht="189.75" thickBot="1" x14ac:dyDescent="0.3">
      <c r="A7" s="302" t="s">
        <v>48</v>
      </c>
      <c r="B7" s="122" t="s">
        <v>854</v>
      </c>
      <c r="C7" s="122"/>
      <c r="D7" s="122"/>
      <c r="E7" s="122" t="s">
        <v>867</v>
      </c>
      <c r="F7" s="122" t="s">
        <v>868</v>
      </c>
      <c r="G7" s="122">
        <v>3345</v>
      </c>
      <c r="H7" s="122" t="s">
        <v>24</v>
      </c>
      <c r="I7" s="121">
        <v>1392</v>
      </c>
      <c r="J7" s="122" t="s">
        <v>869</v>
      </c>
      <c r="K7" s="122" t="s">
        <v>1517</v>
      </c>
      <c r="L7" s="122"/>
      <c r="M7" s="122" t="s">
        <v>870</v>
      </c>
      <c r="N7" s="122">
        <v>2351</v>
      </c>
      <c r="O7" s="122" t="s">
        <v>19</v>
      </c>
      <c r="P7" s="122">
        <v>1392</v>
      </c>
      <c r="Q7" s="122" t="s">
        <v>19</v>
      </c>
      <c r="R7" s="122" t="s">
        <v>871</v>
      </c>
      <c r="S7" s="157" t="s">
        <v>1219</v>
      </c>
      <c r="T7" s="52"/>
      <c r="U7" s="159"/>
      <c r="V7" s="123"/>
      <c r="W7" s="123"/>
      <c r="X7" s="123"/>
      <c r="Y7" s="166" t="s">
        <v>1695</v>
      </c>
    </row>
    <row r="8" spans="1:25" ht="48" thickBot="1" x14ac:dyDescent="0.3">
      <c r="A8" s="303"/>
      <c r="B8" s="122" t="s">
        <v>1410</v>
      </c>
      <c r="C8" s="122">
        <v>1000238</v>
      </c>
      <c r="D8" s="122" t="s">
        <v>1404</v>
      </c>
      <c r="E8" s="122" t="s">
        <v>1411</v>
      </c>
      <c r="F8" s="122" t="s">
        <v>1518</v>
      </c>
      <c r="G8" s="122">
        <v>3243</v>
      </c>
      <c r="H8" s="122" t="s">
        <v>24</v>
      </c>
      <c r="I8" s="122">
        <v>2585</v>
      </c>
      <c r="J8" s="122" t="s">
        <v>18</v>
      </c>
      <c r="K8" s="122"/>
      <c r="L8" s="122"/>
      <c r="M8" s="122" t="s">
        <v>1498</v>
      </c>
      <c r="N8" s="122">
        <v>1930</v>
      </c>
      <c r="O8" s="122" t="s">
        <v>24</v>
      </c>
      <c r="P8" s="122">
        <v>3580</v>
      </c>
      <c r="Q8" s="122" t="s">
        <v>18</v>
      </c>
      <c r="R8" s="122" t="s">
        <v>871</v>
      </c>
      <c r="S8" s="157" t="s">
        <v>1219</v>
      </c>
      <c r="T8" s="52"/>
      <c r="U8" s="159"/>
      <c r="V8" s="123">
        <v>46192.85</v>
      </c>
      <c r="W8" s="123">
        <v>0</v>
      </c>
      <c r="X8" s="123">
        <v>46192.85</v>
      </c>
      <c r="Y8" s="167" t="s">
        <v>1696</v>
      </c>
    </row>
    <row r="9" spans="1:25" ht="111" thickBot="1" x14ac:dyDescent="0.3">
      <c r="A9" s="122" t="s">
        <v>50</v>
      </c>
      <c r="B9" s="122" t="s">
        <v>854</v>
      </c>
      <c r="C9" s="122"/>
      <c r="D9" s="122"/>
      <c r="E9" s="122" t="s">
        <v>1039</v>
      </c>
      <c r="F9" s="122" t="s">
        <v>1791</v>
      </c>
      <c r="G9" s="122">
        <v>318</v>
      </c>
      <c r="H9" s="122" t="s">
        <v>35</v>
      </c>
      <c r="I9" s="122">
        <v>3150.9</v>
      </c>
      <c r="J9" s="122" t="s">
        <v>865</v>
      </c>
      <c r="K9" s="122" t="s">
        <v>1519</v>
      </c>
      <c r="L9" s="122"/>
      <c r="M9" s="122" t="s">
        <v>866</v>
      </c>
      <c r="N9" s="122">
        <v>131</v>
      </c>
      <c r="O9" s="122" t="s">
        <v>35</v>
      </c>
      <c r="P9" s="122">
        <v>1982</v>
      </c>
      <c r="Q9" s="122" t="s">
        <v>869</v>
      </c>
      <c r="R9" s="122" t="s">
        <v>902</v>
      </c>
      <c r="S9" s="157" t="s">
        <v>1219</v>
      </c>
      <c r="T9" s="101"/>
      <c r="U9" s="159"/>
      <c r="V9" s="123">
        <v>1</v>
      </c>
      <c r="W9" s="123">
        <v>0</v>
      </c>
      <c r="X9" s="123">
        <v>1</v>
      </c>
      <c r="Y9" s="166" t="s">
        <v>1697</v>
      </c>
    </row>
    <row r="10" spans="1:25" ht="111" thickBot="1" x14ac:dyDescent="0.3">
      <c r="A10" s="122" t="s">
        <v>53</v>
      </c>
      <c r="B10" s="122" t="s">
        <v>925</v>
      </c>
      <c r="C10" s="122"/>
      <c r="D10" s="122"/>
      <c r="E10" s="122" t="s">
        <v>924</v>
      </c>
      <c r="F10" s="122">
        <v>18</v>
      </c>
      <c r="G10" s="122">
        <v>246</v>
      </c>
      <c r="H10" s="122" t="s">
        <v>35</v>
      </c>
      <c r="I10" s="122">
        <v>773</v>
      </c>
      <c r="J10" s="122" t="s">
        <v>926</v>
      </c>
      <c r="K10" s="122" t="s">
        <v>1520</v>
      </c>
      <c r="L10" s="122"/>
      <c r="M10" s="122">
        <v>2082</v>
      </c>
      <c r="N10" s="122">
        <v>305</v>
      </c>
      <c r="O10" s="122" t="s">
        <v>35</v>
      </c>
      <c r="P10" s="122">
        <v>773</v>
      </c>
      <c r="Q10" s="122" t="s">
        <v>869</v>
      </c>
      <c r="R10" s="122" t="s">
        <v>927</v>
      </c>
      <c r="S10" s="157" t="s">
        <v>1219</v>
      </c>
      <c r="T10" s="52"/>
      <c r="U10" s="159"/>
      <c r="V10" s="123">
        <v>1</v>
      </c>
      <c r="W10" s="123">
        <v>0</v>
      </c>
      <c r="X10" s="123">
        <v>1</v>
      </c>
      <c r="Y10" s="166" t="s">
        <v>1698</v>
      </c>
    </row>
    <row r="11" spans="1:25" ht="279" customHeight="1" thickBot="1" x14ac:dyDescent="0.3">
      <c r="A11" s="122" t="s">
        <v>55</v>
      </c>
      <c r="B11" s="122" t="s">
        <v>854</v>
      </c>
      <c r="C11" s="122"/>
      <c r="D11" s="122"/>
      <c r="E11" s="122" t="s">
        <v>857</v>
      </c>
      <c r="F11" s="122" t="s">
        <v>967</v>
      </c>
      <c r="G11" s="122">
        <v>1158</v>
      </c>
      <c r="H11" s="122" t="s">
        <v>35</v>
      </c>
      <c r="I11" s="122">
        <v>2140.0100000000002</v>
      </c>
      <c r="J11" s="122" t="s">
        <v>968</v>
      </c>
      <c r="K11" s="122"/>
      <c r="L11" s="122"/>
      <c r="M11" s="122" t="s">
        <v>969</v>
      </c>
      <c r="N11" s="122">
        <v>1353</v>
      </c>
      <c r="O11" s="122" t="s">
        <v>35</v>
      </c>
      <c r="P11" s="122">
        <v>620</v>
      </c>
      <c r="Q11" s="122" t="s">
        <v>968</v>
      </c>
      <c r="R11" s="122" t="s">
        <v>970</v>
      </c>
      <c r="S11" s="157" t="s">
        <v>1219</v>
      </c>
      <c r="T11" s="52"/>
      <c r="U11" s="159"/>
      <c r="V11" s="123">
        <v>6149</v>
      </c>
      <c r="W11" s="123">
        <v>0</v>
      </c>
      <c r="X11" s="123">
        <v>6149</v>
      </c>
      <c r="Y11" s="166" t="s">
        <v>1699</v>
      </c>
    </row>
    <row r="12" spans="1:25" ht="95.25" customHeight="1" thickBot="1" x14ac:dyDescent="0.3">
      <c r="A12" s="122" t="s">
        <v>57</v>
      </c>
      <c r="B12" s="122" t="s">
        <v>854</v>
      </c>
      <c r="C12" s="302">
        <v>1000389</v>
      </c>
      <c r="D12" s="302" t="s">
        <v>1360</v>
      </c>
      <c r="E12" s="122" t="s">
        <v>852</v>
      </c>
      <c r="F12" s="122" t="s">
        <v>21</v>
      </c>
      <c r="G12" s="122">
        <v>528</v>
      </c>
      <c r="H12" s="122" t="s">
        <v>22</v>
      </c>
      <c r="I12" s="302">
        <v>2157.9899999999998</v>
      </c>
      <c r="J12" s="122" t="s">
        <v>922</v>
      </c>
      <c r="K12" s="122" t="s">
        <v>1521</v>
      </c>
      <c r="L12" s="122"/>
      <c r="M12" s="122">
        <v>94</v>
      </c>
      <c r="N12" s="122">
        <v>408</v>
      </c>
      <c r="O12" s="122" t="s">
        <v>22</v>
      </c>
      <c r="P12" s="122">
        <v>600</v>
      </c>
      <c r="Q12" s="122" t="s">
        <v>1499</v>
      </c>
      <c r="R12" s="302" t="s">
        <v>923</v>
      </c>
      <c r="S12" s="304" t="s">
        <v>1219</v>
      </c>
      <c r="T12" s="52"/>
      <c r="U12" s="159"/>
      <c r="V12" s="300">
        <v>1</v>
      </c>
      <c r="W12" s="300">
        <v>0</v>
      </c>
      <c r="X12" s="300">
        <v>1</v>
      </c>
      <c r="Y12" s="310" t="s">
        <v>1700</v>
      </c>
    </row>
    <row r="13" spans="1:25" ht="79.5" thickBot="1" x14ac:dyDescent="0.3">
      <c r="A13" s="122" t="s">
        <v>59</v>
      </c>
      <c r="B13" s="122" t="s">
        <v>854</v>
      </c>
      <c r="C13" s="303"/>
      <c r="D13" s="303"/>
      <c r="E13" s="122" t="s">
        <v>644</v>
      </c>
      <c r="F13" s="122" t="s">
        <v>21</v>
      </c>
      <c r="G13" s="122">
        <v>528</v>
      </c>
      <c r="H13" s="122" t="s">
        <v>22</v>
      </c>
      <c r="I13" s="303"/>
      <c r="J13" s="122" t="s">
        <v>922</v>
      </c>
      <c r="K13" s="122"/>
      <c r="L13" s="122"/>
      <c r="M13" s="122">
        <v>95</v>
      </c>
      <c r="N13" s="122">
        <v>408</v>
      </c>
      <c r="O13" s="122" t="s">
        <v>22</v>
      </c>
      <c r="P13" s="122">
        <v>1503</v>
      </c>
      <c r="Q13" s="122" t="s">
        <v>1499</v>
      </c>
      <c r="R13" s="303"/>
      <c r="S13" s="305"/>
      <c r="T13" s="52"/>
      <c r="U13" s="159"/>
      <c r="V13" s="301"/>
      <c r="W13" s="301"/>
      <c r="X13" s="301"/>
      <c r="Y13" s="311"/>
    </row>
    <row r="14" spans="1:25" ht="63.75" thickBot="1" x14ac:dyDescent="0.3">
      <c r="A14" s="122" t="s">
        <v>60</v>
      </c>
      <c r="B14" s="122" t="s">
        <v>854</v>
      </c>
      <c r="C14" s="122"/>
      <c r="D14" s="122"/>
      <c r="E14" s="122" t="s">
        <v>434</v>
      </c>
      <c r="F14" s="122" t="s">
        <v>1081</v>
      </c>
      <c r="G14" s="122">
        <v>680</v>
      </c>
      <c r="H14" s="122" t="s">
        <v>38</v>
      </c>
      <c r="I14" s="122">
        <v>1765</v>
      </c>
      <c r="J14" s="122" t="s">
        <v>1522</v>
      </c>
      <c r="K14" s="122" t="s">
        <v>178</v>
      </c>
      <c r="L14" s="122"/>
      <c r="M14" s="122" t="s">
        <v>1337</v>
      </c>
      <c r="N14" s="122">
        <v>466</v>
      </c>
      <c r="O14" s="122" t="s">
        <v>38</v>
      </c>
      <c r="P14" s="122">
        <v>1765</v>
      </c>
      <c r="Q14" s="122" t="s">
        <v>1522</v>
      </c>
      <c r="R14" s="302" t="s">
        <v>1523</v>
      </c>
      <c r="S14" s="157" t="s">
        <v>1528</v>
      </c>
      <c r="T14" s="52"/>
      <c r="U14" s="159"/>
      <c r="V14" s="300">
        <v>1</v>
      </c>
      <c r="W14" s="300">
        <v>0</v>
      </c>
      <c r="X14" s="300">
        <v>1</v>
      </c>
      <c r="Y14" s="310" t="s">
        <v>1701</v>
      </c>
    </row>
    <row r="15" spans="1:25" ht="79.5" thickBot="1" x14ac:dyDescent="0.3">
      <c r="A15" s="122" t="s">
        <v>63</v>
      </c>
      <c r="B15" s="122" t="s">
        <v>854</v>
      </c>
      <c r="C15" s="122"/>
      <c r="D15" s="122"/>
      <c r="E15" s="122" t="s">
        <v>1082</v>
      </c>
      <c r="F15" s="122" t="s">
        <v>1083</v>
      </c>
      <c r="G15" s="122">
        <v>680</v>
      </c>
      <c r="H15" s="122" t="s">
        <v>38</v>
      </c>
      <c r="I15" s="122">
        <v>2109</v>
      </c>
      <c r="J15" s="122" t="s">
        <v>1522</v>
      </c>
      <c r="K15" s="122" t="s">
        <v>178</v>
      </c>
      <c r="L15" s="122"/>
      <c r="M15" s="122" t="s">
        <v>1524</v>
      </c>
      <c r="N15" s="122">
        <v>466</v>
      </c>
      <c r="O15" s="122" t="s">
        <v>38</v>
      </c>
      <c r="P15" s="122">
        <v>2109</v>
      </c>
      <c r="Q15" s="122" t="s">
        <v>1522</v>
      </c>
      <c r="R15" s="303"/>
      <c r="S15" s="157" t="s">
        <v>1528</v>
      </c>
      <c r="T15" s="52"/>
      <c r="U15" s="159"/>
      <c r="V15" s="301"/>
      <c r="W15" s="301"/>
      <c r="X15" s="301"/>
      <c r="Y15" s="311"/>
    </row>
    <row r="16" spans="1:25" ht="79.5" thickBot="1" x14ac:dyDescent="0.3">
      <c r="A16" s="122" t="s">
        <v>66</v>
      </c>
      <c r="B16" s="122" t="s">
        <v>854</v>
      </c>
      <c r="C16" s="122"/>
      <c r="D16" s="122"/>
      <c r="E16" s="122" t="s">
        <v>1665</v>
      </c>
      <c r="F16" s="122">
        <v>3816</v>
      </c>
      <c r="G16" s="122">
        <v>4960</v>
      </c>
      <c r="H16" s="122" t="s">
        <v>16</v>
      </c>
      <c r="I16" s="122">
        <v>1133</v>
      </c>
      <c r="J16" s="122" t="s">
        <v>18</v>
      </c>
      <c r="K16" s="122"/>
      <c r="L16" s="122"/>
      <c r="M16" s="122">
        <v>3816</v>
      </c>
      <c r="N16" s="122">
        <v>4960</v>
      </c>
      <c r="O16" s="122" t="s">
        <v>16</v>
      </c>
      <c r="P16" s="122">
        <v>1133</v>
      </c>
      <c r="Q16" s="122" t="s">
        <v>18</v>
      </c>
      <c r="R16" s="122" t="s">
        <v>1666</v>
      </c>
      <c r="S16" s="122" t="s">
        <v>1219</v>
      </c>
      <c r="T16" s="52"/>
      <c r="U16" s="122"/>
      <c r="V16" s="300">
        <v>27000</v>
      </c>
      <c r="W16" s="300">
        <v>0</v>
      </c>
      <c r="X16" s="300">
        <v>27000</v>
      </c>
      <c r="Y16" s="200" t="s">
        <v>1860</v>
      </c>
    </row>
    <row r="17" spans="1:25" ht="48" thickBot="1" x14ac:dyDescent="0.3">
      <c r="A17" s="122" t="s">
        <v>68</v>
      </c>
      <c r="B17" s="122" t="s">
        <v>854</v>
      </c>
      <c r="C17" s="122"/>
      <c r="D17" s="122"/>
      <c r="E17" s="122" t="s">
        <v>644</v>
      </c>
      <c r="F17" s="122">
        <v>3817</v>
      </c>
      <c r="G17" s="122">
        <v>4961</v>
      </c>
      <c r="H17" s="122" t="s">
        <v>16</v>
      </c>
      <c r="I17" s="122">
        <v>533</v>
      </c>
      <c r="J17" s="122" t="s">
        <v>18</v>
      </c>
      <c r="K17" s="122"/>
      <c r="L17" s="122"/>
      <c r="M17" s="122">
        <v>3817</v>
      </c>
      <c r="N17" s="122">
        <v>4961</v>
      </c>
      <c r="O17" s="122" t="s">
        <v>16</v>
      </c>
      <c r="P17" s="122">
        <v>533</v>
      </c>
      <c r="Q17" s="122" t="s">
        <v>18</v>
      </c>
      <c r="R17" s="122" t="s">
        <v>1666</v>
      </c>
      <c r="S17" s="122" t="s">
        <v>1219</v>
      </c>
      <c r="T17" s="52"/>
      <c r="U17" s="122"/>
      <c r="V17" s="309"/>
      <c r="W17" s="309"/>
      <c r="X17" s="309"/>
      <c r="Y17" s="200" t="s">
        <v>1860</v>
      </c>
    </row>
    <row r="18" spans="1:25" ht="48" thickBot="1" x14ac:dyDescent="0.3">
      <c r="A18" s="122" t="s">
        <v>69</v>
      </c>
      <c r="B18" s="122" t="s">
        <v>854</v>
      </c>
      <c r="C18" s="122"/>
      <c r="D18" s="122"/>
      <c r="E18" s="122" t="s">
        <v>644</v>
      </c>
      <c r="F18" s="122">
        <v>3813</v>
      </c>
      <c r="G18" s="122">
        <v>4959</v>
      </c>
      <c r="H18" s="122" t="s">
        <v>16</v>
      </c>
      <c r="I18" s="122">
        <v>550</v>
      </c>
      <c r="J18" s="122" t="s">
        <v>18</v>
      </c>
      <c r="K18" s="122"/>
      <c r="L18" s="122"/>
      <c r="M18" s="122">
        <v>3813</v>
      </c>
      <c r="N18" s="122">
        <v>4959</v>
      </c>
      <c r="O18" s="122" t="s">
        <v>16</v>
      </c>
      <c r="P18" s="122">
        <v>550</v>
      </c>
      <c r="Q18" s="122" t="s">
        <v>18</v>
      </c>
      <c r="R18" s="122" t="s">
        <v>1666</v>
      </c>
      <c r="S18" s="122" t="s">
        <v>1219</v>
      </c>
      <c r="T18" s="52"/>
      <c r="U18" s="122"/>
      <c r="V18" s="301"/>
      <c r="W18" s="301"/>
      <c r="X18" s="301"/>
      <c r="Y18" s="200" t="s">
        <v>1860</v>
      </c>
    </row>
    <row r="19" spans="1:25" ht="16.5" thickBot="1" x14ac:dyDescent="0.3">
      <c r="A19" s="306" t="s">
        <v>1354</v>
      </c>
      <c r="B19" s="307"/>
      <c r="C19" s="66"/>
      <c r="D19" s="66"/>
      <c r="E19" s="306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7"/>
      <c r="V19" s="193">
        <f>SUM(V3:V15)</f>
        <v>52348.85</v>
      </c>
      <c r="W19" s="193">
        <f>SUM(W3:W15)</f>
        <v>0</v>
      </c>
      <c r="X19" s="193">
        <f>SUM(X3:X15)</f>
        <v>52348.85</v>
      </c>
      <c r="Y19" s="7"/>
    </row>
    <row r="20" spans="1:25" ht="102.75" customHeight="1" thickBot="1" x14ac:dyDescent="0.3">
      <c r="A20" s="122"/>
      <c r="B20" s="122" t="s">
        <v>854</v>
      </c>
      <c r="C20" s="122">
        <v>1000388</v>
      </c>
      <c r="D20" s="122" t="s">
        <v>1360</v>
      </c>
      <c r="E20" s="122" t="s">
        <v>857</v>
      </c>
      <c r="F20" s="122">
        <v>34</v>
      </c>
      <c r="G20" s="122">
        <v>1937</v>
      </c>
      <c r="H20" s="122" t="s">
        <v>24</v>
      </c>
      <c r="I20" s="122">
        <v>1791.13</v>
      </c>
      <c r="J20" s="122" t="s">
        <v>18</v>
      </c>
      <c r="K20" s="122" t="s">
        <v>659</v>
      </c>
      <c r="L20" s="122"/>
      <c r="M20" s="122" t="s">
        <v>983</v>
      </c>
      <c r="N20" s="122">
        <v>284</v>
      </c>
      <c r="O20" s="122" t="s">
        <v>24</v>
      </c>
      <c r="P20" s="122">
        <v>226</v>
      </c>
      <c r="Q20" s="122" t="s">
        <v>869</v>
      </c>
      <c r="R20" s="122" t="s">
        <v>858</v>
      </c>
      <c r="S20" s="157" t="s">
        <v>1068</v>
      </c>
      <c r="T20" s="52"/>
      <c r="U20" s="159"/>
      <c r="V20" s="123">
        <v>18100</v>
      </c>
      <c r="W20" s="123">
        <v>0</v>
      </c>
      <c r="X20" s="123">
        <v>18100</v>
      </c>
      <c r="Y20" s="122" t="s">
        <v>1664</v>
      </c>
    </row>
    <row r="21" spans="1:25" ht="16.5" thickBo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137"/>
      <c r="T21" s="102"/>
      <c r="U21" s="138"/>
      <c r="V21" s="69"/>
      <c r="W21" s="69"/>
      <c r="X21" s="69"/>
      <c r="Y21" s="7"/>
    </row>
    <row r="22" spans="1:25" x14ac:dyDescent="0.25">
      <c r="T22" s="102"/>
    </row>
    <row r="23" spans="1:25" x14ac:dyDescent="0.25">
      <c r="T23" s="102"/>
    </row>
    <row r="24" spans="1:25" x14ac:dyDescent="0.25">
      <c r="T24" s="8"/>
    </row>
    <row r="25" spans="1:25" x14ac:dyDescent="0.25">
      <c r="T25" s="102"/>
    </row>
    <row r="26" spans="1:25" x14ac:dyDescent="0.25">
      <c r="T26" s="102"/>
    </row>
    <row r="27" spans="1:25" x14ac:dyDescent="0.25">
      <c r="T27" s="102"/>
    </row>
    <row r="28" spans="1:25" x14ac:dyDescent="0.25">
      <c r="T28" s="102"/>
    </row>
    <row r="29" spans="1:25" x14ac:dyDescent="0.25">
      <c r="T29" s="102"/>
    </row>
    <row r="30" spans="1:25" x14ac:dyDescent="0.25">
      <c r="T30" s="102"/>
    </row>
    <row r="31" spans="1:25" x14ac:dyDescent="0.25">
      <c r="T31" s="102"/>
    </row>
    <row r="32" spans="1:25" x14ac:dyDescent="0.25">
      <c r="T32" s="102"/>
    </row>
    <row r="33" spans="20:20" x14ac:dyDescent="0.25">
      <c r="T33" s="102"/>
    </row>
    <row r="35" spans="20:20" x14ac:dyDescent="0.25">
      <c r="T35" s="102"/>
    </row>
    <row r="36" spans="20:20" x14ac:dyDescent="0.25">
      <c r="T36" s="102"/>
    </row>
    <row r="37" spans="20:20" x14ac:dyDescent="0.25">
      <c r="T37" s="102"/>
    </row>
    <row r="38" spans="20:20" x14ac:dyDescent="0.25">
      <c r="T38" s="102"/>
    </row>
    <row r="40" spans="20:20" x14ac:dyDescent="0.25">
      <c r="T40" s="102"/>
    </row>
    <row r="41" spans="20:20" x14ac:dyDescent="0.25">
      <c r="T41" s="102"/>
    </row>
    <row r="42" spans="20:20" x14ac:dyDescent="0.25">
      <c r="T42" s="102"/>
    </row>
    <row r="43" spans="20:20" x14ac:dyDescent="0.25">
      <c r="T43" s="102"/>
    </row>
    <row r="44" spans="20:20" x14ac:dyDescent="0.25">
      <c r="T44" s="102"/>
    </row>
    <row r="45" spans="20:20" x14ac:dyDescent="0.25">
      <c r="T45" s="102"/>
    </row>
    <row r="46" spans="20:20" x14ac:dyDescent="0.25">
      <c r="T46" s="102"/>
    </row>
    <row r="47" spans="20:20" x14ac:dyDescent="0.25">
      <c r="T47" s="102"/>
    </row>
    <row r="48" spans="20:20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  <row r="268" spans="20:20" x14ac:dyDescent="0.25">
      <c r="T268" s="102"/>
    </row>
    <row r="269" spans="20:20" x14ac:dyDescent="0.25">
      <c r="T269" s="102"/>
    </row>
  </sheetData>
  <mergeCells count="29">
    <mergeCell ref="Y12:Y13"/>
    <mergeCell ref="Y14:Y15"/>
    <mergeCell ref="X16:X18"/>
    <mergeCell ref="W16:W18"/>
    <mergeCell ref="B3:B4"/>
    <mergeCell ref="X14:X15"/>
    <mergeCell ref="A3:A4"/>
    <mergeCell ref="C3:C4"/>
    <mergeCell ref="D3:D4"/>
    <mergeCell ref="V3:V4"/>
    <mergeCell ref="X12:X13"/>
    <mergeCell ref="A19:B19"/>
    <mergeCell ref="E19:U19"/>
    <mergeCell ref="V12:V13"/>
    <mergeCell ref="A7:A8"/>
    <mergeCell ref="W12:W13"/>
    <mergeCell ref="R14:R15"/>
    <mergeCell ref="I12:I13"/>
    <mergeCell ref="V16:V18"/>
    <mergeCell ref="C12:C13"/>
    <mergeCell ref="D12:D13"/>
    <mergeCell ref="V14:V15"/>
    <mergeCell ref="W14:W15"/>
    <mergeCell ref="F1:I1"/>
    <mergeCell ref="M1:P1"/>
    <mergeCell ref="W3:W4"/>
    <mergeCell ref="X3:X4"/>
    <mergeCell ref="R12:R13"/>
    <mergeCell ref="S12:S13"/>
  </mergeCells>
  <phoneticPr fontId="7" type="noConversion"/>
  <pageMargins left="0.7" right="0.7" top="0.75" bottom="0.75" header="0.3" footer="0.3"/>
  <pageSetup paperSize="9" scale="37" fitToHeight="0" orientation="landscape" horizontalDpi="4294967293" r:id="rId1"/>
  <headerFooter>
    <oddHeader>&amp;A</oddHeader>
    <oddFooter>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74E5-8D5C-4DDE-A94C-BE4A78D73783}">
  <sheetPr>
    <pageSetUpPr fitToPage="1"/>
  </sheetPr>
  <dimension ref="A1:H32"/>
  <sheetViews>
    <sheetView view="pageBreakPreview" zoomScale="60" zoomScaleNormal="100" workbookViewId="0">
      <selection activeCell="B24" sqref="B24:D24"/>
    </sheetView>
  </sheetViews>
  <sheetFormatPr defaultColWidth="8.85546875" defaultRowHeight="15" x14ac:dyDescent="0.25"/>
  <cols>
    <col min="1" max="1" width="14.42578125" style="2" customWidth="1"/>
    <col min="2" max="3" width="9.28515625" style="2" customWidth="1"/>
    <col min="4" max="4" width="25.28515625" style="2" customWidth="1"/>
    <col min="5" max="5" width="24.42578125" style="65" customWidth="1"/>
    <col min="6" max="6" width="21.42578125" style="65" customWidth="1"/>
    <col min="7" max="7" width="24.7109375" style="65" customWidth="1"/>
    <col min="8" max="8" width="12" style="125" customWidth="1"/>
    <col min="9" max="16384" width="8.85546875" style="1"/>
  </cols>
  <sheetData>
    <row r="1" spans="1:8" ht="41.45" customHeight="1" thickBot="1" x14ac:dyDescent="0.3">
      <c r="A1" s="55" t="s">
        <v>1251</v>
      </c>
      <c r="B1" s="208" t="s">
        <v>985</v>
      </c>
      <c r="C1" s="209"/>
      <c r="D1" s="210"/>
      <c r="E1" s="63" t="s">
        <v>1336</v>
      </c>
      <c r="F1" s="63" t="s">
        <v>1335</v>
      </c>
      <c r="G1" s="63" t="s">
        <v>1334</v>
      </c>
      <c r="H1" s="45" t="s">
        <v>1553</v>
      </c>
    </row>
    <row r="2" spans="1:8" s="56" customFormat="1" ht="40.15" customHeight="1" thickBot="1" x14ac:dyDescent="0.35">
      <c r="A2" s="27" t="s">
        <v>41</v>
      </c>
      <c r="B2" s="204" t="s">
        <v>986</v>
      </c>
      <c r="C2" s="204"/>
      <c r="D2" s="204"/>
      <c r="E2" s="198">
        <f>'Nerazvrstane ceste'!V270</f>
        <v>30255.18</v>
      </c>
      <c r="F2" s="198">
        <f>'Nerazvrstane ceste'!W270</f>
        <v>0</v>
      </c>
      <c r="G2" s="198">
        <f>'Nerazvrstane ceste'!X270</f>
        <v>30255.18</v>
      </c>
      <c r="H2" s="126" t="s">
        <v>1861</v>
      </c>
    </row>
    <row r="3" spans="1:8" s="56" customFormat="1" ht="40.15" customHeight="1" thickBot="1" x14ac:dyDescent="0.35">
      <c r="A3" s="27" t="s">
        <v>45</v>
      </c>
      <c r="B3" s="204" t="s">
        <v>987</v>
      </c>
      <c r="C3" s="204"/>
      <c r="D3" s="204"/>
      <c r="E3" s="198">
        <f>'Javna parkirališta'!U5</f>
        <v>11269.49</v>
      </c>
      <c r="F3" s="198">
        <f>'Javna parkirališta'!V5</f>
        <v>0</v>
      </c>
      <c r="G3" s="198">
        <f>'Javna parkirališta'!W5</f>
        <v>11269.49</v>
      </c>
      <c r="H3" s="126" t="s">
        <v>1554</v>
      </c>
    </row>
    <row r="4" spans="1:8" s="56" customFormat="1" ht="40.15" customHeight="1" thickBot="1" x14ac:dyDescent="0.35">
      <c r="A4" s="27" t="s">
        <v>46</v>
      </c>
      <c r="B4" s="204" t="s">
        <v>988</v>
      </c>
      <c r="C4" s="204"/>
      <c r="D4" s="204"/>
      <c r="E4" s="198">
        <f>'Javne zelene površine - park'!V7</f>
        <v>22646.17</v>
      </c>
      <c r="F4" s="198">
        <f>'Javne zelene površine - park'!W7</f>
        <v>0</v>
      </c>
      <c r="G4" s="198">
        <f>'Javne zelene površine - park'!X7</f>
        <v>22646.17</v>
      </c>
      <c r="H4" s="126" t="s">
        <v>1555</v>
      </c>
    </row>
    <row r="5" spans="1:8" s="56" customFormat="1" ht="40.15" customHeight="1" thickBot="1" x14ac:dyDescent="0.35">
      <c r="A5" s="27" t="s">
        <v>48</v>
      </c>
      <c r="B5" s="204" t="s">
        <v>989</v>
      </c>
      <c r="C5" s="204"/>
      <c r="D5" s="204"/>
      <c r="E5" s="198">
        <f>'Javne zelene površine - tereni'!V16</f>
        <v>569021.89</v>
      </c>
      <c r="F5" s="198">
        <f>'Javne zelene površine - tereni'!W16</f>
        <v>5487.63</v>
      </c>
      <c r="G5" s="198">
        <f>'Javne zelene površine - tereni'!X16</f>
        <v>528908.22</v>
      </c>
      <c r="H5" s="126" t="s">
        <v>1556</v>
      </c>
    </row>
    <row r="6" spans="1:8" s="56" customFormat="1" ht="40.15" customHeight="1" thickBot="1" x14ac:dyDescent="0.35">
      <c r="A6" s="27" t="s">
        <v>50</v>
      </c>
      <c r="B6" s="204" t="s">
        <v>990</v>
      </c>
      <c r="C6" s="204"/>
      <c r="D6" s="204"/>
      <c r="E6" s="198">
        <f>'Javne zelene površine-igralište'!U6</f>
        <v>20532.22</v>
      </c>
      <c r="F6" s="198">
        <f>'Javne zelene površine-igralište'!V6</f>
        <v>2926.54</v>
      </c>
      <c r="G6" s="198">
        <f>'Javne zelene površine-igralište'!W6</f>
        <v>17605.68</v>
      </c>
      <c r="H6" s="126" t="s">
        <v>1557</v>
      </c>
    </row>
    <row r="7" spans="1:8" s="56" customFormat="1" ht="40.15" customHeight="1" thickBot="1" x14ac:dyDescent="0.35">
      <c r="A7" s="27" t="s">
        <v>53</v>
      </c>
      <c r="B7" s="204" t="s">
        <v>991</v>
      </c>
      <c r="C7" s="204"/>
      <c r="D7" s="204"/>
      <c r="E7" s="198">
        <f>'Građ.i uređ. javne namjene'!V11</f>
        <v>70731.78</v>
      </c>
      <c r="F7" s="198">
        <f>'Građ.i uređ. javne namjene'!W11</f>
        <v>9243.2800000000007</v>
      </c>
      <c r="G7" s="198">
        <f>'Građ.i uređ. javne namjene'!X11</f>
        <v>61488.5</v>
      </c>
      <c r="H7" s="126" t="s">
        <v>1862</v>
      </c>
    </row>
    <row r="8" spans="1:8" s="56" customFormat="1" ht="40.15" customHeight="1" thickBot="1" x14ac:dyDescent="0.35">
      <c r="A8" s="27" t="s">
        <v>55</v>
      </c>
      <c r="B8" s="204" t="s">
        <v>177</v>
      </c>
      <c r="C8" s="204"/>
      <c r="D8" s="204"/>
      <c r="E8" s="198">
        <v>2540206.4300000002</v>
      </c>
      <c r="F8" s="198">
        <v>903718.28</v>
      </c>
      <c r="G8" s="198">
        <v>1636488.15</v>
      </c>
      <c r="H8" s="126" t="s">
        <v>1863</v>
      </c>
    </row>
    <row r="9" spans="1:8" s="56" customFormat="1" ht="40.15" customHeight="1" thickBot="1" x14ac:dyDescent="0.35">
      <c r="A9" s="27" t="s">
        <v>57</v>
      </c>
      <c r="B9" s="204" t="s">
        <v>992</v>
      </c>
      <c r="C9" s="204"/>
      <c r="D9" s="204"/>
      <c r="E9" s="198">
        <f>'Groblja i krem.na grobljima'!V10</f>
        <v>788335.27999999991</v>
      </c>
      <c r="F9" s="198">
        <f>'Groblja i krem.na grobljima'!W10</f>
        <v>118417.09</v>
      </c>
      <c r="G9" s="198">
        <f>'Groblja i krem.na grobljima'!X10</f>
        <v>669918.19000000006</v>
      </c>
      <c r="H9" s="126" t="s">
        <v>1558</v>
      </c>
    </row>
    <row r="10" spans="1:8" s="62" customFormat="1" ht="40.15" customHeight="1" thickBot="1" x14ac:dyDescent="0.3">
      <c r="A10" s="27" t="s">
        <v>59</v>
      </c>
      <c r="B10" s="205" t="s">
        <v>1355</v>
      </c>
      <c r="C10" s="206"/>
      <c r="D10" s="207"/>
      <c r="E10" s="199">
        <f>'Građ.namj.obav.dj.javnog prij. '!V11</f>
        <v>29013.4</v>
      </c>
      <c r="F10" s="199">
        <f>'Građ.namj.obav.dj.javnog prij. '!W11</f>
        <v>6408.58</v>
      </c>
      <c r="G10" s="199">
        <f>'Građ.namj.obav.dj.javnog prij. '!X11</f>
        <v>22604.82</v>
      </c>
      <c r="H10" s="127" t="s">
        <v>1864</v>
      </c>
    </row>
    <row r="11" spans="1:8" s="56" customFormat="1" ht="40.15" customHeight="1" thickBot="1" x14ac:dyDescent="0.35">
      <c r="A11" s="27" t="s">
        <v>60</v>
      </c>
      <c r="B11" s="204" t="s">
        <v>993</v>
      </c>
      <c r="C11" s="204"/>
      <c r="D11" s="204"/>
      <c r="E11" s="198">
        <f>'Zgrade javne namjene'!X37</f>
        <v>1967608.6400000006</v>
      </c>
      <c r="F11" s="198">
        <f>'Zgrade javne namjene'!Y37</f>
        <v>206309.67</v>
      </c>
      <c r="G11" s="198">
        <f>'Zgrade javne namjene'!Z37</f>
        <v>1761298.9700000007</v>
      </c>
      <c r="H11" s="126" t="s">
        <v>1865</v>
      </c>
    </row>
    <row r="12" spans="1:8" s="56" customFormat="1" ht="40.15" customHeight="1" thickBot="1" x14ac:dyDescent="0.35">
      <c r="A12" s="27" t="s">
        <v>63</v>
      </c>
      <c r="B12" s="204" t="s">
        <v>994</v>
      </c>
      <c r="C12" s="204"/>
      <c r="D12" s="204"/>
      <c r="E12" s="198">
        <f>'Šuma i šumsko zemljište-oranica'!V32</f>
        <v>31797.969999999998</v>
      </c>
      <c r="F12" s="198">
        <f>'Šuma i šumsko zemljište-oranica'!W32</f>
        <v>0</v>
      </c>
      <c r="G12" s="198">
        <f>SUM('Šuma i šumsko zemljište-oranica'!X32)</f>
        <v>31797.969999999998</v>
      </c>
      <c r="H12" s="126" t="s">
        <v>1866</v>
      </c>
    </row>
    <row r="13" spans="1:8" s="56" customFormat="1" ht="40.15" customHeight="1" thickBot="1" x14ac:dyDescent="0.35">
      <c r="A13" s="27" t="s">
        <v>66</v>
      </c>
      <c r="B13" s="204" t="s">
        <v>995</v>
      </c>
      <c r="C13" s="204"/>
      <c r="D13" s="204"/>
      <c r="E13" s="198">
        <f>'Šuma i šumsko zemljište-livada'!T19</f>
        <v>28849.33</v>
      </c>
      <c r="F13" s="198">
        <f>'Šuma i šumsko zemljište-livada'!U19</f>
        <v>0</v>
      </c>
      <c r="G13" s="198">
        <f>'Šuma i šumsko zemljište-livada'!V19</f>
        <v>28849.33</v>
      </c>
      <c r="H13" s="126" t="s">
        <v>1867</v>
      </c>
    </row>
    <row r="14" spans="1:8" s="56" customFormat="1" ht="40.15" customHeight="1" thickBot="1" x14ac:dyDescent="0.35">
      <c r="A14" s="27" t="s">
        <v>68</v>
      </c>
      <c r="B14" s="204" t="s">
        <v>996</v>
      </c>
      <c r="C14" s="204"/>
      <c r="D14" s="204"/>
      <c r="E14" s="198">
        <v>0</v>
      </c>
      <c r="F14" s="198">
        <v>0</v>
      </c>
      <c r="G14" s="198">
        <v>0</v>
      </c>
      <c r="H14" s="126" t="s">
        <v>1868</v>
      </c>
    </row>
    <row r="15" spans="1:8" s="56" customFormat="1" ht="40.15" customHeight="1" thickBot="1" x14ac:dyDescent="0.35">
      <c r="A15" s="27" t="s">
        <v>69</v>
      </c>
      <c r="B15" s="204" t="s">
        <v>997</v>
      </c>
      <c r="C15" s="204"/>
      <c r="D15" s="204"/>
      <c r="E15" s="198">
        <v>1</v>
      </c>
      <c r="F15" s="198">
        <v>0</v>
      </c>
      <c r="G15" s="198">
        <v>1</v>
      </c>
      <c r="H15" s="126" t="s">
        <v>1559</v>
      </c>
    </row>
    <row r="16" spans="1:8" s="56" customFormat="1" ht="40.15" customHeight="1" thickBot="1" x14ac:dyDescent="0.35">
      <c r="A16" s="27" t="s">
        <v>70</v>
      </c>
      <c r="B16" s="204" t="s">
        <v>643</v>
      </c>
      <c r="C16" s="204"/>
      <c r="D16" s="204"/>
      <c r="E16" s="198">
        <f>'Građevinsko zemljište'!V22</f>
        <v>222342.76</v>
      </c>
      <c r="F16" s="198">
        <f>'Građevinsko zemljište'!W22</f>
        <v>0</v>
      </c>
      <c r="G16" s="198">
        <f>'Građevinsko zemljište'!X22</f>
        <v>222342.76</v>
      </c>
      <c r="H16" s="126" t="s">
        <v>1560</v>
      </c>
    </row>
    <row r="17" spans="1:8" s="56" customFormat="1" ht="40.15" customHeight="1" thickBot="1" x14ac:dyDescent="0.35">
      <c r="A17" s="27" t="s">
        <v>71</v>
      </c>
      <c r="B17" s="204" t="s">
        <v>998</v>
      </c>
      <c r="C17" s="204"/>
      <c r="D17" s="204"/>
      <c r="E17" s="198">
        <f>SUM('Poljoprivredno zemljište'!V23)</f>
        <v>12</v>
      </c>
      <c r="F17" s="198">
        <f>SUM('Poljoprivredno zemljište'!W23)</f>
        <v>0</v>
      </c>
      <c r="G17" s="198">
        <f>'Poljoprivredno zemljište'!X23</f>
        <v>12</v>
      </c>
      <c r="H17" s="126" t="s">
        <v>1561</v>
      </c>
    </row>
    <row r="18" spans="1:8" s="56" customFormat="1" ht="40.15" customHeight="1" thickBot="1" x14ac:dyDescent="0.35">
      <c r="A18" s="27" t="s">
        <v>74</v>
      </c>
      <c r="B18" s="204" t="s">
        <v>999</v>
      </c>
      <c r="C18" s="204"/>
      <c r="D18" s="204"/>
      <c r="E18" s="198">
        <f>'Stambeni objekti '!V19</f>
        <v>52348.85</v>
      </c>
      <c r="F18" s="198">
        <f>'Stambeni objekti '!W19</f>
        <v>0</v>
      </c>
      <c r="G18" s="198">
        <f>'Stambeni objekti '!X19</f>
        <v>52348.85</v>
      </c>
      <c r="H18" s="126" t="s">
        <v>1869</v>
      </c>
    </row>
    <row r="19" spans="1:8" s="71" customFormat="1" ht="40.15" customHeight="1" thickBot="1" x14ac:dyDescent="0.35">
      <c r="A19" s="27" t="s">
        <v>75</v>
      </c>
      <c r="B19" s="201" t="s">
        <v>182</v>
      </c>
      <c r="C19" s="202"/>
      <c r="D19" s="203"/>
      <c r="E19" s="199"/>
      <c r="F19" s="199"/>
      <c r="G19" s="199">
        <f>Oprema!D201</f>
        <v>138282</v>
      </c>
      <c r="H19" s="127" t="s">
        <v>1870</v>
      </c>
    </row>
    <row r="20" spans="1:8" s="71" customFormat="1" ht="40.15" customHeight="1" thickBot="1" x14ac:dyDescent="0.35">
      <c r="A20" s="27" t="s">
        <v>77</v>
      </c>
      <c r="B20" s="201" t="s">
        <v>356</v>
      </c>
      <c r="C20" s="202"/>
      <c r="D20" s="203"/>
      <c r="E20" s="199">
        <f>Strojevi!D32</f>
        <v>31155.8</v>
      </c>
      <c r="F20" s="199">
        <f>Strojevi!E32</f>
        <v>17166.160000000003</v>
      </c>
      <c r="G20" s="199">
        <f>Strojevi!F32</f>
        <v>13989.740000000002</v>
      </c>
      <c r="H20" s="127" t="s">
        <v>1562</v>
      </c>
    </row>
    <row r="21" spans="1:8" s="71" customFormat="1" ht="40.15" customHeight="1" thickBot="1" x14ac:dyDescent="0.35">
      <c r="A21" s="27" t="s">
        <v>79</v>
      </c>
      <c r="B21" s="201" t="s">
        <v>382</v>
      </c>
      <c r="C21" s="202"/>
      <c r="D21" s="203"/>
      <c r="E21" s="199">
        <f>Vozila!D8</f>
        <v>60543.960000000006</v>
      </c>
      <c r="F21" s="199">
        <f>Vozila!E8</f>
        <v>31904.819999999996</v>
      </c>
      <c r="G21" s="199">
        <f>Vozila!F8</f>
        <v>28639.14</v>
      </c>
      <c r="H21" s="127" t="s">
        <v>1871</v>
      </c>
    </row>
    <row r="22" spans="1:8" s="71" customFormat="1" ht="40.15" customHeight="1" thickBot="1" x14ac:dyDescent="0.35">
      <c r="A22" s="27" t="s">
        <v>82</v>
      </c>
      <c r="B22" s="201" t="s">
        <v>1552</v>
      </c>
      <c r="C22" s="202"/>
      <c r="D22" s="203"/>
      <c r="E22" s="199"/>
      <c r="F22" s="199"/>
      <c r="G22" s="199">
        <f>'Ostala nematerijalna dobra'!D61</f>
        <v>703622.1799999997</v>
      </c>
      <c r="H22" s="127" t="s">
        <v>1872</v>
      </c>
    </row>
    <row r="23" spans="1:8" s="71" customFormat="1" ht="19.5" thickBot="1" x14ac:dyDescent="0.35">
      <c r="A23" s="27" t="s">
        <v>85</v>
      </c>
      <c r="B23" s="201" t="s">
        <v>1357</v>
      </c>
      <c r="C23" s="202"/>
      <c r="D23" s="203"/>
      <c r="E23" s="199"/>
      <c r="F23" s="199"/>
      <c r="G23" s="199"/>
      <c r="H23" s="127" t="s">
        <v>1874</v>
      </c>
    </row>
    <row r="24" spans="1:8" s="71" customFormat="1" ht="19.5" thickBot="1" x14ac:dyDescent="0.35">
      <c r="A24" s="27" t="s">
        <v>84</v>
      </c>
      <c r="B24" s="204" t="s">
        <v>1356</v>
      </c>
      <c r="C24" s="204"/>
      <c r="D24" s="204"/>
      <c r="E24" s="199"/>
      <c r="F24" s="199"/>
      <c r="G24" s="199">
        <f>'Pravne osobe'!G6</f>
        <v>2601088.2800000003</v>
      </c>
      <c r="H24" s="127" t="s">
        <v>1873</v>
      </c>
    </row>
    <row r="26" spans="1:8" s="56" customFormat="1" ht="18.75" x14ac:dyDescent="0.3">
      <c r="A26" s="57"/>
      <c r="B26" s="57"/>
      <c r="C26" s="57"/>
      <c r="D26" s="57"/>
      <c r="E26" s="64"/>
      <c r="F26" s="64"/>
      <c r="G26" s="64"/>
      <c r="H26" s="124"/>
    </row>
    <row r="27" spans="1:8" s="56" customFormat="1" ht="18.75" x14ac:dyDescent="0.3">
      <c r="A27" s="57"/>
      <c r="B27" s="57"/>
      <c r="C27" s="57"/>
      <c r="D27" s="57"/>
      <c r="E27" s="64"/>
      <c r="F27" s="64"/>
      <c r="G27" s="64"/>
      <c r="H27" s="124"/>
    </row>
    <row r="28" spans="1:8" s="56" customFormat="1" ht="19.5" thickBot="1" x14ac:dyDescent="0.35">
      <c r="A28" s="57"/>
      <c r="B28" s="57"/>
      <c r="C28" s="57"/>
      <c r="D28" s="57"/>
      <c r="E28" s="64"/>
      <c r="F28" s="64"/>
      <c r="G28" s="64"/>
      <c r="H28" s="124"/>
    </row>
    <row r="29" spans="1:8" s="56" customFormat="1" ht="18.75" x14ac:dyDescent="0.3">
      <c r="A29" s="57"/>
      <c r="B29" s="57"/>
      <c r="C29" s="57"/>
      <c r="D29" s="57"/>
      <c r="E29" s="64"/>
      <c r="F29" s="64"/>
      <c r="G29" s="64"/>
      <c r="H29" s="124"/>
    </row>
    <row r="30" spans="1:8" s="56" customFormat="1" ht="18.75" x14ac:dyDescent="0.3">
      <c r="A30" s="57"/>
      <c r="B30" s="57"/>
      <c r="C30" s="57"/>
      <c r="D30" s="57"/>
      <c r="E30" s="64"/>
      <c r="F30" s="64"/>
      <c r="G30" s="64"/>
      <c r="H30" s="124"/>
    </row>
    <row r="31" spans="1:8" s="56" customFormat="1" ht="18.75" x14ac:dyDescent="0.3">
      <c r="A31" s="57"/>
      <c r="B31" s="57"/>
      <c r="C31" s="57"/>
      <c r="D31" s="57"/>
      <c r="E31" s="64"/>
      <c r="F31" s="64"/>
      <c r="G31" s="64"/>
      <c r="H31" s="124"/>
    </row>
    <row r="32" spans="1:8" s="56" customFormat="1" ht="18.75" x14ac:dyDescent="0.3">
      <c r="A32" s="57"/>
      <c r="B32" s="57"/>
      <c r="C32" s="57"/>
      <c r="D32" s="57"/>
      <c r="E32" s="64"/>
      <c r="F32" s="64"/>
      <c r="G32" s="64"/>
      <c r="H32" s="124"/>
    </row>
  </sheetData>
  <mergeCells count="24">
    <mergeCell ref="B20:D20"/>
    <mergeCell ref="B21:D21"/>
    <mergeCell ref="B22:D22"/>
    <mergeCell ref="B1:D1"/>
    <mergeCell ref="B6:D6"/>
    <mergeCell ref="B7:D7"/>
    <mergeCell ref="B8:D8"/>
    <mergeCell ref="B9:D9"/>
    <mergeCell ref="B23:D23"/>
    <mergeCell ref="B2:D2"/>
    <mergeCell ref="B3:D3"/>
    <mergeCell ref="B4:D4"/>
    <mergeCell ref="B5:D5"/>
    <mergeCell ref="B11:D11"/>
    <mergeCell ref="B10:D10"/>
    <mergeCell ref="B17:D17"/>
    <mergeCell ref="B18:D18"/>
    <mergeCell ref="B24:D24"/>
    <mergeCell ref="B12:D12"/>
    <mergeCell ref="B13:D13"/>
    <mergeCell ref="B14:D14"/>
    <mergeCell ref="B15:D15"/>
    <mergeCell ref="B16:D16"/>
    <mergeCell ref="B19:D19"/>
  </mergeCells>
  <phoneticPr fontId="7" type="noConversion"/>
  <hyperlinks>
    <hyperlink ref="A2:D2" location="'Nerazvrstane ceste'!A1" display="1." xr:uid="{1E3A3EF4-D301-421D-80E6-05F41F1FA3A8}"/>
    <hyperlink ref="A3:D3" location="'Javna parkirališta'!A1" display="2." xr:uid="{6C9E16BF-B011-48BA-8370-DC269A64785E}"/>
    <hyperlink ref="A4:D4" location="'Javne zelene površine - park'!A1" display="3." xr:uid="{2A04D3F0-4375-4E04-AED2-C4087D335AE8}"/>
    <hyperlink ref="A5:D5" location="'Javne zelene površine - tereni'!A1" display="4." xr:uid="{4678EEE4-AC00-445D-847C-5B896D456E7D}"/>
    <hyperlink ref="A6:D6" location="'Javne zelene površine-igralište'!A1" display="5." xr:uid="{C2046C73-FE88-41A7-A544-DA0F487F3EA6}"/>
    <hyperlink ref="A7:D7" location="'Građ.i uređ. javne namjene'!A1" display="6." xr:uid="{E1979FE5-77E7-4F67-985E-A5F40EE6E18D}"/>
    <hyperlink ref="A8:D8" location="'Javna rasvjeta'!A1" display="7." xr:uid="{967E2634-6130-434B-B996-0B96AF275F15}"/>
    <hyperlink ref="A9:D9" location="'Groblja i krem.na grobljima'!A1" display="8." xr:uid="{97412D44-8BDA-4582-AD80-90AE0B18AEC4}"/>
    <hyperlink ref="A11:D11" location="'Zgrade javne namjene'!A1" display="9." xr:uid="{50CDF6C0-5813-4DA9-8784-93F55DA1DD70}"/>
    <hyperlink ref="A12:D12" location="'Šuma i šumsko zemljište-oranica'!A1" display="10." xr:uid="{5184D300-A4E3-4C7B-955E-1D085A1F7CBC}"/>
    <hyperlink ref="A13:D13" location="'Šuma i šumsko zemljište-livada'!A1" display="11." xr:uid="{E6A5D400-70B9-4923-9165-02B6E6446BAD}"/>
    <hyperlink ref="A14:D14" location="'Šuma i šumsko zemljište '!A1" display="12." xr:uid="{D74165BC-7389-42AC-8310-09163EDF3E4B}"/>
    <hyperlink ref="A15:D15" location="'Šuma i šumsko zeljište-pašnjak'!A1" display="13." xr:uid="{B1673298-51F1-46EC-8BAC-705312BBB8E2}"/>
    <hyperlink ref="A16:D16" location="'Građevinsko zemljište'!A1" display="14." xr:uid="{81484F1B-D36A-41A7-81F7-F047D68B9B3F}"/>
    <hyperlink ref="A17:D17" location="'Poljoprivredno zemljište'!A1" display="15." xr:uid="{B7D8418E-E523-4938-B3B2-49EA68BB317F}"/>
    <hyperlink ref="A18:D18" location="'Stambeni objekti '!A1" display="16. " xr:uid="{A1EC27FA-3E39-4A5B-9924-665FBC3D8E20}"/>
    <hyperlink ref="B10:D10" location="'Građ.namj.obav.dj.javnog prij. '!A1" display="Građevine namijenjene za obavljanje djelatnosti javnog prijevoza" xr:uid="{D81EC8A5-849C-4B5E-A9B1-20315BCCC35B}"/>
    <hyperlink ref="B24:D24" location="'Pravne osobe'!A1" display="Pravne osobe" xr:uid="{AC2CB68B-3F9E-4C0D-9619-C045A276AF64}"/>
    <hyperlink ref="B23:D23" location="'Autobusna stajališta'!A1" display="Autobusna stajališta" xr:uid="{0B8F89D2-1E2B-46AF-B5D8-72A94148A619}"/>
    <hyperlink ref="B19:D19" location="Oprema!A1" display="Oprema" xr:uid="{8E0B7881-99F4-452C-94C1-E46035CF0386}"/>
    <hyperlink ref="B20:D20" location="Strojevi!A1" display="Strojevi" xr:uid="{529D99E2-B015-4516-A966-C4875BE4E8A9}"/>
    <hyperlink ref="B21:D21" location="Vozila!A1" display="Vozila" xr:uid="{71380E37-750E-4E0A-A3E9-83C7AFC09C06}"/>
    <hyperlink ref="B22:D22" location="'Ostala nematerijalna dobra'!A1" display="Ostala nematerijalna dobra" xr:uid="{F0BFCB54-E0FD-4F3D-8273-F84872503BAF}"/>
    <hyperlink ref="A10:A24" location="'Groblja i krem.na grobljima'!A1" display="8." xr:uid="{0B06A990-4949-4992-BFBC-89E2327B8144}"/>
  </hyperlinks>
  <pageMargins left="0.7" right="0.7" top="0.75" bottom="0.75" header="0.3" footer="0.3"/>
  <pageSetup paperSize="9" scale="93" fitToHeight="0" orientation="landscape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221"/>
  <sheetViews>
    <sheetView view="pageBreakPreview" topLeftCell="A208" zoomScale="60" zoomScaleNormal="107" workbookViewId="0">
      <selection activeCell="D201" sqref="D201"/>
    </sheetView>
  </sheetViews>
  <sheetFormatPr defaultColWidth="8.85546875" defaultRowHeight="15" x14ac:dyDescent="0.25"/>
  <cols>
    <col min="1" max="1" width="8.85546875" style="3"/>
    <col min="2" max="2" width="24.140625" style="3" customWidth="1"/>
    <col min="3" max="3" width="28.42578125" style="3" customWidth="1"/>
    <col min="4" max="4" width="31.5703125" style="186" customWidth="1"/>
    <col min="5" max="5" width="10.7109375" style="3" customWidth="1"/>
    <col min="6" max="16384" width="8.85546875" style="3"/>
  </cols>
  <sheetData>
    <row r="1" spans="1:5" ht="29.25" thickBot="1" x14ac:dyDescent="0.3">
      <c r="A1" s="58" t="s">
        <v>1</v>
      </c>
      <c r="B1" s="58" t="s">
        <v>182</v>
      </c>
      <c r="C1" s="58" t="s">
        <v>6</v>
      </c>
      <c r="D1" s="184" t="s">
        <v>14</v>
      </c>
      <c r="E1" s="58" t="s">
        <v>15</v>
      </c>
    </row>
    <row r="2" spans="1:5" ht="30.75" thickBot="1" x14ac:dyDescent="0.3">
      <c r="A2" s="4">
        <v>1</v>
      </c>
      <c r="B2" s="5" t="s">
        <v>183</v>
      </c>
      <c r="C2" s="4" t="s">
        <v>18</v>
      </c>
      <c r="D2" s="128">
        <v>1129.02</v>
      </c>
      <c r="E2" s="4"/>
    </row>
    <row r="3" spans="1:5" ht="15.75" thickBot="1" x14ac:dyDescent="0.3">
      <c r="A3" s="4">
        <v>2</v>
      </c>
      <c r="B3" s="5" t="s">
        <v>185</v>
      </c>
      <c r="C3" s="4" t="s">
        <v>18</v>
      </c>
      <c r="D3" s="128">
        <v>550.14</v>
      </c>
      <c r="E3" s="4"/>
    </row>
    <row r="4" spans="1:5" ht="30.75" thickBot="1" x14ac:dyDescent="0.3">
      <c r="A4" s="4">
        <v>3</v>
      </c>
      <c r="B4" s="5" t="s">
        <v>186</v>
      </c>
      <c r="C4" s="4" t="s">
        <v>18</v>
      </c>
      <c r="D4" s="128">
        <v>320.92</v>
      </c>
      <c r="E4" s="4"/>
    </row>
    <row r="5" spans="1:5" ht="15.75" thickBot="1" x14ac:dyDescent="0.3">
      <c r="A5" s="4">
        <v>4</v>
      </c>
      <c r="B5" s="5" t="s">
        <v>187</v>
      </c>
      <c r="C5" s="4" t="s">
        <v>18</v>
      </c>
      <c r="D5" s="128">
        <v>0</v>
      </c>
      <c r="E5" s="4"/>
    </row>
    <row r="6" spans="1:5" ht="15.75" thickBot="1" x14ac:dyDescent="0.3">
      <c r="A6" s="4">
        <v>5</v>
      </c>
      <c r="B6" s="5" t="s">
        <v>188</v>
      </c>
      <c r="C6" s="4" t="s">
        <v>18</v>
      </c>
      <c r="D6" s="128">
        <v>985.12</v>
      </c>
      <c r="E6" s="4"/>
    </row>
    <row r="7" spans="1:5" ht="15.75" thickBot="1" x14ac:dyDescent="0.3">
      <c r="A7" s="4">
        <v>6</v>
      </c>
      <c r="B7" s="5" t="s">
        <v>190</v>
      </c>
      <c r="C7" s="4" t="s">
        <v>18</v>
      </c>
      <c r="D7" s="128" t="s">
        <v>1799</v>
      </c>
      <c r="E7" s="4"/>
    </row>
    <row r="8" spans="1:5" ht="15.75" thickBot="1" x14ac:dyDescent="0.3">
      <c r="A8" s="4">
        <v>7</v>
      </c>
      <c r="B8" s="5" t="s">
        <v>193</v>
      </c>
      <c r="C8" s="4" t="s">
        <v>18</v>
      </c>
      <c r="D8" s="128">
        <v>0</v>
      </c>
      <c r="E8" s="4"/>
    </row>
    <row r="9" spans="1:5" ht="30.75" thickBot="1" x14ac:dyDescent="0.3">
      <c r="A9" s="4">
        <v>8</v>
      </c>
      <c r="B9" s="5" t="s">
        <v>198</v>
      </c>
      <c r="C9" s="4" t="s">
        <v>18</v>
      </c>
      <c r="D9" s="128">
        <v>342.42</v>
      </c>
      <c r="E9" s="4"/>
    </row>
    <row r="10" spans="1:5" ht="30.75" thickBot="1" x14ac:dyDescent="0.3">
      <c r="A10" s="4">
        <v>9</v>
      </c>
      <c r="B10" s="5" t="s">
        <v>199</v>
      </c>
      <c r="C10" s="4" t="s">
        <v>18</v>
      </c>
      <c r="D10" s="128">
        <v>451.12</v>
      </c>
      <c r="E10" s="4"/>
    </row>
    <row r="11" spans="1:5" ht="30.75" thickBot="1" x14ac:dyDescent="0.3">
      <c r="A11" s="4">
        <v>10</v>
      </c>
      <c r="B11" s="5" t="s">
        <v>1626</v>
      </c>
      <c r="C11" s="4" t="s">
        <v>18</v>
      </c>
      <c r="D11" s="128">
        <v>648.5</v>
      </c>
      <c r="E11" s="4"/>
    </row>
    <row r="12" spans="1:5" ht="15.75" thickBot="1" x14ac:dyDescent="0.3">
      <c r="A12" s="4">
        <v>11</v>
      </c>
      <c r="B12" s="5" t="s">
        <v>200</v>
      </c>
      <c r="C12" s="4" t="s">
        <v>18</v>
      </c>
      <c r="D12" s="128">
        <v>341.59</v>
      </c>
      <c r="E12" s="4"/>
    </row>
    <row r="13" spans="1:5" ht="30.75" thickBot="1" x14ac:dyDescent="0.3">
      <c r="A13" s="4">
        <v>12</v>
      </c>
      <c r="B13" s="5" t="s">
        <v>201</v>
      </c>
      <c r="C13" s="4" t="s">
        <v>18</v>
      </c>
      <c r="D13" s="128">
        <v>886.07</v>
      </c>
      <c r="E13" s="4"/>
    </row>
    <row r="14" spans="1:5" ht="30.75" thickBot="1" x14ac:dyDescent="0.3">
      <c r="A14" s="4">
        <v>13</v>
      </c>
      <c r="B14" s="5" t="s">
        <v>202</v>
      </c>
      <c r="C14" s="4" t="s">
        <v>18</v>
      </c>
      <c r="D14" s="128" t="s">
        <v>1800</v>
      </c>
      <c r="E14" s="4"/>
    </row>
    <row r="15" spans="1:5" ht="15.75" thickBot="1" x14ac:dyDescent="0.3">
      <c r="A15" s="4">
        <v>14</v>
      </c>
      <c r="B15" s="5" t="s">
        <v>203</v>
      </c>
      <c r="C15" s="4" t="s">
        <v>18</v>
      </c>
      <c r="D15" s="128">
        <v>173.87</v>
      </c>
      <c r="E15" s="4"/>
    </row>
    <row r="16" spans="1:5" ht="45.75" thickBot="1" x14ac:dyDescent="0.3">
      <c r="A16" s="4">
        <v>15</v>
      </c>
      <c r="B16" s="5" t="s">
        <v>204</v>
      </c>
      <c r="C16" s="4" t="s">
        <v>18</v>
      </c>
      <c r="D16" s="128">
        <v>930.21</v>
      </c>
      <c r="E16" s="4"/>
    </row>
    <row r="17" spans="1:5" ht="30.75" thickBot="1" x14ac:dyDescent="0.3">
      <c r="A17" s="4">
        <v>16</v>
      </c>
      <c r="B17" s="5" t="s">
        <v>205</v>
      </c>
      <c r="C17" s="4" t="s">
        <v>18</v>
      </c>
      <c r="D17" s="128" t="s">
        <v>1801</v>
      </c>
      <c r="E17" s="4"/>
    </row>
    <row r="18" spans="1:5" ht="30.75" thickBot="1" x14ac:dyDescent="0.3">
      <c r="A18" s="4">
        <v>17</v>
      </c>
      <c r="B18" s="5" t="s">
        <v>206</v>
      </c>
      <c r="C18" s="4" t="s">
        <v>18</v>
      </c>
      <c r="D18" s="128" t="s">
        <v>1802</v>
      </c>
      <c r="E18" s="4"/>
    </row>
    <row r="19" spans="1:5" ht="15.75" thickBot="1" x14ac:dyDescent="0.3">
      <c r="A19" s="4">
        <v>18</v>
      </c>
      <c r="B19" s="5" t="s">
        <v>207</v>
      </c>
      <c r="C19" s="4" t="s">
        <v>18</v>
      </c>
      <c r="D19" s="128">
        <v>383.75</v>
      </c>
      <c r="E19" s="4"/>
    </row>
    <row r="20" spans="1:5" ht="30.75" thickBot="1" x14ac:dyDescent="0.3">
      <c r="A20" s="4">
        <v>19</v>
      </c>
      <c r="B20" s="5" t="s">
        <v>208</v>
      </c>
      <c r="C20" s="4" t="s">
        <v>18</v>
      </c>
      <c r="D20" s="128">
        <v>0</v>
      </c>
      <c r="E20" s="4"/>
    </row>
    <row r="21" spans="1:5" ht="30.75" thickBot="1" x14ac:dyDescent="0.3">
      <c r="A21" s="4">
        <v>20</v>
      </c>
      <c r="B21" s="5" t="s">
        <v>209</v>
      </c>
      <c r="C21" s="4" t="s">
        <v>18</v>
      </c>
      <c r="D21" s="128">
        <v>551.44000000000005</v>
      </c>
      <c r="E21" s="4"/>
    </row>
    <row r="22" spans="1:5" ht="15.75" thickBot="1" x14ac:dyDescent="0.3">
      <c r="A22" s="4">
        <v>21</v>
      </c>
      <c r="B22" s="5" t="s">
        <v>210</v>
      </c>
      <c r="C22" s="4" t="s">
        <v>18</v>
      </c>
      <c r="D22" s="128">
        <v>241.77</v>
      </c>
      <c r="E22" s="4"/>
    </row>
    <row r="23" spans="1:5" ht="30.75" thickBot="1" x14ac:dyDescent="0.3">
      <c r="A23" s="4">
        <v>22</v>
      </c>
      <c r="B23" s="5" t="s">
        <v>211</v>
      </c>
      <c r="C23" s="4" t="s">
        <v>18</v>
      </c>
      <c r="D23" s="128">
        <v>469.57</v>
      </c>
      <c r="E23" s="4"/>
    </row>
    <row r="24" spans="1:5" ht="15.75" thickBot="1" x14ac:dyDescent="0.3">
      <c r="A24" s="4">
        <v>23</v>
      </c>
      <c r="B24" s="5" t="s">
        <v>212</v>
      </c>
      <c r="C24" s="4" t="s">
        <v>18</v>
      </c>
      <c r="D24" s="128" t="s">
        <v>1803</v>
      </c>
      <c r="E24" s="4"/>
    </row>
    <row r="25" spans="1:5" ht="15.75" thickBot="1" x14ac:dyDescent="0.3">
      <c r="A25" s="4">
        <v>24</v>
      </c>
      <c r="B25" s="5" t="s">
        <v>213</v>
      </c>
      <c r="C25" s="4" t="s">
        <v>18</v>
      </c>
      <c r="D25" s="128">
        <v>112.63</v>
      </c>
      <c r="E25" s="4"/>
    </row>
    <row r="26" spans="1:5" ht="15.75" thickBot="1" x14ac:dyDescent="0.3">
      <c r="A26" s="4">
        <v>25</v>
      </c>
      <c r="B26" s="5" t="s">
        <v>207</v>
      </c>
      <c r="C26" s="4" t="s">
        <v>18</v>
      </c>
      <c r="D26" s="128">
        <v>71.95</v>
      </c>
      <c r="E26" s="4"/>
    </row>
    <row r="27" spans="1:5" ht="15.75" thickBot="1" x14ac:dyDescent="0.3">
      <c r="A27" s="4">
        <v>26</v>
      </c>
      <c r="B27" s="5" t="s">
        <v>214</v>
      </c>
      <c r="C27" s="4" t="s">
        <v>18</v>
      </c>
      <c r="D27" s="128">
        <v>49.13</v>
      </c>
      <c r="E27" s="4"/>
    </row>
    <row r="28" spans="1:5" ht="15.75" thickBot="1" x14ac:dyDescent="0.3">
      <c r="A28" s="4">
        <v>27</v>
      </c>
      <c r="B28" s="5" t="s">
        <v>213</v>
      </c>
      <c r="C28" s="4" t="s">
        <v>18</v>
      </c>
      <c r="D28" s="128">
        <v>86.19</v>
      </c>
      <c r="E28" s="4"/>
    </row>
    <row r="29" spans="1:5" ht="15.75" thickBot="1" x14ac:dyDescent="0.3">
      <c r="A29" s="4">
        <v>28</v>
      </c>
      <c r="B29" s="5" t="s">
        <v>207</v>
      </c>
      <c r="C29" s="4" t="s">
        <v>18</v>
      </c>
      <c r="D29" s="128">
        <v>383.75</v>
      </c>
      <c r="E29" s="4"/>
    </row>
    <row r="30" spans="1:5" ht="15.75" thickBot="1" x14ac:dyDescent="0.3">
      <c r="A30" s="4">
        <v>29</v>
      </c>
      <c r="B30" s="5" t="s">
        <v>215</v>
      </c>
      <c r="C30" s="4" t="s">
        <v>18</v>
      </c>
      <c r="D30" s="128" t="s">
        <v>1804</v>
      </c>
      <c r="E30" s="4"/>
    </row>
    <row r="31" spans="1:5" ht="15.75" thickBot="1" x14ac:dyDescent="0.3">
      <c r="A31" s="4">
        <v>30</v>
      </c>
      <c r="B31" s="5" t="s">
        <v>216</v>
      </c>
      <c r="C31" s="4" t="s">
        <v>18</v>
      </c>
      <c r="D31" s="128">
        <v>84.26</v>
      </c>
      <c r="E31" s="4"/>
    </row>
    <row r="32" spans="1:5" ht="15.75" thickBot="1" x14ac:dyDescent="0.3">
      <c r="A32" s="4">
        <v>31</v>
      </c>
      <c r="B32" s="5" t="s">
        <v>217</v>
      </c>
      <c r="C32" s="4" t="s">
        <v>18</v>
      </c>
      <c r="D32" s="128" t="s">
        <v>1805</v>
      </c>
      <c r="E32" s="4"/>
    </row>
    <row r="33" spans="1:5" ht="15.75" thickBot="1" x14ac:dyDescent="0.3">
      <c r="A33" s="4">
        <v>32</v>
      </c>
      <c r="B33" s="5" t="s">
        <v>218</v>
      </c>
      <c r="C33" s="4" t="s">
        <v>18</v>
      </c>
      <c r="D33" s="128">
        <v>486.16</v>
      </c>
      <c r="E33" s="4"/>
    </row>
    <row r="34" spans="1:5" ht="30.75" thickBot="1" x14ac:dyDescent="0.3">
      <c r="A34" s="4">
        <v>33</v>
      </c>
      <c r="B34" s="5" t="s">
        <v>219</v>
      </c>
      <c r="C34" s="4" t="s">
        <v>18</v>
      </c>
      <c r="D34" s="128">
        <v>178.34</v>
      </c>
      <c r="E34" s="4"/>
    </row>
    <row r="35" spans="1:5" ht="30.75" thickBot="1" x14ac:dyDescent="0.3">
      <c r="A35" s="4">
        <v>34</v>
      </c>
      <c r="B35" s="5" t="s">
        <v>220</v>
      </c>
      <c r="C35" s="4" t="s">
        <v>18</v>
      </c>
      <c r="D35" s="128" t="s">
        <v>1806</v>
      </c>
      <c r="E35" s="4"/>
    </row>
    <row r="36" spans="1:5" ht="30.75" thickBot="1" x14ac:dyDescent="0.3">
      <c r="A36" s="4">
        <v>35</v>
      </c>
      <c r="B36" s="5" t="s">
        <v>221</v>
      </c>
      <c r="C36" s="4" t="s">
        <v>18</v>
      </c>
      <c r="D36" s="128">
        <v>272.51</v>
      </c>
      <c r="E36" s="4"/>
    </row>
    <row r="37" spans="1:5" ht="30.75" thickBot="1" x14ac:dyDescent="0.3">
      <c r="A37" s="4">
        <v>36</v>
      </c>
      <c r="B37" s="5" t="s">
        <v>222</v>
      </c>
      <c r="C37" s="4" t="s">
        <v>18</v>
      </c>
      <c r="D37" s="128">
        <v>341.37</v>
      </c>
      <c r="E37" s="4"/>
    </row>
    <row r="38" spans="1:5" ht="30.75" thickBot="1" x14ac:dyDescent="0.3">
      <c r="A38" s="4">
        <v>37</v>
      </c>
      <c r="B38" s="5" t="s">
        <v>223</v>
      </c>
      <c r="C38" s="4" t="s">
        <v>18</v>
      </c>
      <c r="D38" s="128" t="s">
        <v>1807</v>
      </c>
      <c r="E38" s="4"/>
    </row>
    <row r="39" spans="1:5" ht="15.75" thickBot="1" x14ac:dyDescent="0.3">
      <c r="A39" s="4">
        <v>38</v>
      </c>
      <c r="B39" s="5" t="s">
        <v>224</v>
      </c>
      <c r="C39" s="4" t="s">
        <v>18</v>
      </c>
      <c r="D39" s="128">
        <v>449.67</v>
      </c>
      <c r="E39" s="4"/>
    </row>
    <row r="40" spans="1:5" ht="15.75" thickBot="1" x14ac:dyDescent="0.3">
      <c r="A40" s="4">
        <v>39</v>
      </c>
      <c r="B40" s="5" t="s">
        <v>225</v>
      </c>
      <c r="C40" s="4" t="s">
        <v>18</v>
      </c>
      <c r="D40" s="128">
        <v>197.17</v>
      </c>
      <c r="E40" s="4"/>
    </row>
    <row r="41" spans="1:5" ht="15.75" thickBot="1" x14ac:dyDescent="0.3">
      <c r="A41" s="4">
        <v>40</v>
      </c>
      <c r="B41" s="5" t="s">
        <v>226</v>
      </c>
      <c r="C41" s="4" t="s">
        <v>18</v>
      </c>
      <c r="D41" s="128" t="s">
        <v>1808</v>
      </c>
      <c r="E41" s="4"/>
    </row>
    <row r="42" spans="1:5" ht="30.75" thickBot="1" x14ac:dyDescent="0.3">
      <c r="A42" s="4">
        <v>41</v>
      </c>
      <c r="B42" s="5" t="s">
        <v>227</v>
      </c>
      <c r="C42" s="4" t="s">
        <v>18</v>
      </c>
      <c r="D42" s="128" t="s">
        <v>1809</v>
      </c>
      <c r="E42" s="4"/>
    </row>
    <row r="43" spans="1:5" ht="15.75" thickBot="1" x14ac:dyDescent="0.3">
      <c r="A43" s="4">
        <v>42</v>
      </c>
      <c r="B43" s="5" t="s">
        <v>228</v>
      </c>
      <c r="C43" s="4" t="s">
        <v>18</v>
      </c>
      <c r="D43" s="128" t="s">
        <v>1810</v>
      </c>
      <c r="E43" s="4"/>
    </row>
    <row r="44" spans="1:5" ht="30.75" thickBot="1" x14ac:dyDescent="0.3">
      <c r="A44" s="4">
        <v>43</v>
      </c>
      <c r="B44" s="5" t="s">
        <v>229</v>
      </c>
      <c r="C44" s="4" t="s">
        <v>18</v>
      </c>
      <c r="D44" s="128" t="s">
        <v>1811</v>
      </c>
      <c r="E44" s="4"/>
    </row>
    <row r="45" spans="1:5" ht="30.75" thickBot="1" x14ac:dyDescent="0.3">
      <c r="A45" s="4">
        <v>44</v>
      </c>
      <c r="B45" s="5" t="s">
        <v>230</v>
      </c>
      <c r="C45" s="4" t="s">
        <v>18</v>
      </c>
      <c r="D45" s="128" t="s">
        <v>1812</v>
      </c>
      <c r="E45" s="4"/>
    </row>
    <row r="46" spans="1:5" ht="30.75" thickBot="1" x14ac:dyDescent="0.3">
      <c r="A46" s="4">
        <v>45</v>
      </c>
      <c r="B46" s="5" t="s">
        <v>231</v>
      </c>
      <c r="C46" s="4" t="s">
        <v>18</v>
      </c>
      <c r="D46" s="128" t="s">
        <v>1813</v>
      </c>
      <c r="E46" s="4"/>
    </row>
    <row r="47" spans="1:5" ht="45.75" thickBot="1" x14ac:dyDescent="0.3">
      <c r="A47" s="4">
        <v>46</v>
      </c>
      <c r="B47" s="5" t="s">
        <v>232</v>
      </c>
      <c r="C47" s="4" t="s">
        <v>18</v>
      </c>
      <c r="D47" s="128" t="s">
        <v>1814</v>
      </c>
      <c r="E47" s="4"/>
    </row>
    <row r="48" spans="1:5" ht="30.75" thickBot="1" x14ac:dyDescent="0.3">
      <c r="A48" s="4">
        <v>47</v>
      </c>
      <c r="B48" s="5" t="s">
        <v>233</v>
      </c>
      <c r="C48" s="4" t="s">
        <v>18</v>
      </c>
      <c r="D48" s="128" t="s">
        <v>1815</v>
      </c>
      <c r="E48" s="4"/>
    </row>
    <row r="49" spans="1:5" ht="15.75" thickBot="1" x14ac:dyDescent="0.3">
      <c r="A49" s="4">
        <v>48</v>
      </c>
      <c r="B49" s="5" t="s">
        <v>234</v>
      </c>
      <c r="C49" s="4" t="s">
        <v>18</v>
      </c>
      <c r="D49" s="128">
        <v>469.45</v>
      </c>
      <c r="E49" s="4"/>
    </row>
    <row r="50" spans="1:5" ht="30.75" thickBot="1" x14ac:dyDescent="0.3">
      <c r="A50" s="4">
        <v>49</v>
      </c>
      <c r="B50" s="5" t="s">
        <v>235</v>
      </c>
      <c r="C50" s="4" t="s">
        <v>18</v>
      </c>
      <c r="D50" s="128" t="s">
        <v>1816</v>
      </c>
      <c r="E50" s="4"/>
    </row>
    <row r="51" spans="1:5" ht="15.75" thickBot="1" x14ac:dyDescent="0.3">
      <c r="A51" s="4">
        <v>50</v>
      </c>
      <c r="B51" s="5" t="s">
        <v>236</v>
      </c>
      <c r="C51" s="4" t="s">
        <v>18</v>
      </c>
      <c r="D51" s="128" t="s">
        <v>1817</v>
      </c>
      <c r="E51" s="4"/>
    </row>
    <row r="52" spans="1:5" ht="30.75" thickBot="1" x14ac:dyDescent="0.3">
      <c r="A52" s="4">
        <v>51</v>
      </c>
      <c r="B52" s="5" t="s">
        <v>237</v>
      </c>
      <c r="C52" s="4" t="s">
        <v>18</v>
      </c>
      <c r="D52" s="128" t="s">
        <v>1818</v>
      </c>
      <c r="E52" s="4"/>
    </row>
    <row r="53" spans="1:5" ht="15.75" thickBot="1" x14ac:dyDescent="0.3">
      <c r="A53" s="4">
        <v>52</v>
      </c>
      <c r="B53" s="5" t="s">
        <v>238</v>
      </c>
      <c r="C53" s="4" t="s">
        <v>18</v>
      </c>
      <c r="D53" s="128" t="s">
        <v>1819</v>
      </c>
      <c r="E53" s="4"/>
    </row>
    <row r="54" spans="1:5" ht="15.75" thickBot="1" x14ac:dyDescent="0.3">
      <c r="A54" s="4">
        <v>53</v>
      </c>
      <c r="B54" s="5" t="s">
        <v>239</v>
      </c>
      <c r="C54" s="4" t="s">
        <v>18</v>
      </c>
      <c r="D54" s="128" t="s">
        <v>1820</v>
      </c>
      <c r="E54" s="4"/>
    </row>
    <row r="55" spans="1:5" ht="15.75" thickBot="1" x14ac:dyDescent="0.3">
      <c r="A55" s="4">
        <v>54</v>
      </c>
      <c r="B55" s="5" t="s">
        <v>240</v>
      </c>
      <c r="C55" s="4" t="s">
        <v>18</v>
      </c>
      <c r="D55" s="128" t="s">
        <v>1821</v>
      </c>
      <c r="E55" s="4"/>
    </row>
    <row r="56" spans="1:5" ht="15.75" thickBot="1" x14ac:dyDescent="0.3">
      <c r="A56" s="4">
        <v>55</v>
      </c>
      <c r="B56" s="5" t="s">
        <v>241</v>
      </c>
      <c r="C56" s="4" t="s">
        <v>18</v>
      </c>
      <c r="D56" s="128" t="s">
        <v>1822</v>
      </c>
      <c r="E56" s="4"/>
    </row>
    <row r="57" spans="1:5" ht="15.75" thickBot="1" x14ac:dyDescent="0.3">
      <c r="A57" s="4">
        <v>56</v>
      </c>
      <c r="B57" s="5" t="s">
        <v>242</v>
      </c>
      <c r="C57" s="4" t="s">
        <v>18</v>
      </c>
      <c r="D57" s="128" t="s">
        <v>1823</v>
      </c>
      <c r="E57" s="4"/>
    </row>
    <row r="58" spans="1:5" ht="15.75" thickBot="1" x14ac:dyDescent="0.3">
      <c r="A58" s="4">
        <v>57</v>
      </c>
      <c r="B58" s="5" t="s">
        <v>243</v>
      </c>
      <c r="C58" s="4" t="s">
        <v>18</v>
      </c>
      <c r="D58" s="128" t="s">
        <v>1824</v>
      </c>
      <c r="E58" s="4"/>
    </row>
    <row r="59" spans="1:5" ht="30.75" thickBot="1" x14ac:dyDescent="0.3">
      <c r="A59" s="4">
        <v>58</v>
      </c>
      <c r="B59" s="5" t="s">
        <v>244</v>
      </c>
      <c r="C59" s="4" t="s">
        <v>18</v>
      </c>
      <c r="D59" s="128">
        <v>0</v>
      </c>
      <c r="E59" s="4"/>
    </row>
    <row r="60" spans="1:5" ht="30.75" thickBot="1" x14ac:dyDescent="0.3">
      <c r="A60" s="4">
        <v>59</v>
      </c>
      <c r="B60" s="5" t="s">
        <v>245</v>
      </c>
      <c r="C60" s="4" t="s">
        <v>18</v>
      </c>
      <c r="D60" s="128" t="s">
        <v>1825</v>
      </c>
      <c r="E60" s="4"/>
    </row>
    <row r="61" spans="1:5" ht="30.75" thickBot="1" x14ac:dyDescent="0.3">
      <c r="A61" s="4">
        <v>60</v>
      </c>
      <c r="B61" s="5" t="s">
        <v>246</v>
      </c>
      <c r="C61" s="4" t="s">
        <v>18</v>
      </c>
      <c r="D61" s="128" t="s">
        <v>1826</v>
      </c>
      <c r="E61" s="4"/>
    </row>
    <row r="62" spans="1:5" ht="45.75" thickBot="1" x14ac:dyDescent="0.3">
      <c r="A62" s="4">
        <v>61</v>
      </c>
      <c r="B62" s="5" t="s">
        <v>247</v>
      </c>
      <c r="C62" s="4" t="s">
        <v>18</v>
      </c>
      <c r="D62" s="128" t="s">
        <v>1827</v>
      </c>
      <c r="E62" s="4"/>
    </row>
    <row r="63" spans="1:5" ht="30.75" thickBot="1" x14ac:dyDescent="0.3">
      <c r="A63" s="4">
        <v>62</v>
      </c>
      <c r="B63" s="5" t="s">
        <v>248</v>
      </c>
      <c r="C63" s="4" t="s">
        <v>18</v>
      </c>
      <c r="D63" s="128" t="s">
        <v>1828</v>
      </c>
      <c r="E63" s="4"/>
    </row>
    <row r="64" spans="1:5" ht="30.75" thickBot="1" x14ac:dyDescent="0.3">
      <c r="A64" s="4">
        <v>63</v>
      </c>
      <c r="B64" s="5" t="s">
        <v>249</v>
      </c>
      <c r="C64" s="4" t="s">
        <v>18</v>
      </c>
      <c r="D64" s="128">
        <v>98.11</v>
      </c>
      <c r="E64" s="4"/>
    </row>
    <row r="65" spans="1:5" ht="15.75" thickBot="1" x14ac:dyDescent="0.3">
      <c r="A65" s="4">
        <v>64</v>
      </c>
      <c r="B65" s="5" t="s">
        <v>250</v>
      </c>
      <c r="C65" s="4" t="s">
        <v>18</v>
      </c>
      <c r="D65" s="128" t="s">
        <v>1829</v>
      </c>
      <c r="E65" s="4"/>
    </row>
    <row r="66" spans="1:5" ht="15.75" thickBot="1" x14ac:dyDescent="0.3">
      <c r="A66" s="4">
        <v>65</v>
      </c>
      <c r="B66" s="5" t="s">
        <v>251</v>
      </c>
      <c r="C66" s="4" t="s">
        <v>18</v>
      </c>
      <c r="D66" s="128">
        <v>145.76</v>
      </c>
      <c r="E66" s="4"/>
    </row>
    <row r="67" spans="1:5" ht="15.75" thickBot="1" x14ac:dyDescent="0.3">
      <c r="A67" s="4">
        <v>66</v>
      </c>
      <c r="B67" s="5" t="s">
        <v>252</v>
      </c>
      <c r="C67" s="4" t="s">
        <v>18</v>
      </c>
      <c r="D67" s="128">
        <v>265.36</v>
      </c>
      <c r="E67" s="4"/>
    </row>
    <row r="68" spans="1:5" ht="15.75" thickBot="1" x14ac:dyDescent="0.3">
      <c r="A68" s="4">
        <v>67</v>
      </c>
      <c r="B68" s="5" t="s">
        <v>253</v>
      </c>
      <c r="C68" s="4" t="s">
        <v>18</v>
      </c>
      <c r="D68" s="128" t="s">
        <v>1830</v>
      </c>
      <c r="E68" s="4"/>
    </row>
    <row r="69" spans="1:5" ht="30.75" thickBot="1" x14ac:dyDescent="0.3">
      <c r="A69" s="4">
        <v>68</v>
      </c>
      <c r="B69" s="5" t="s">
        <v>254</v>
      </c>
      <c r="C69" s="4" t="s">
        <v>18</v>
      </c>
      <c r="D69" s="128" t="s">
        <v>1831</v>
      </c>
      <c r="E69" s="4"/>
    </row>
    <row r="70" spans="1:5" ht="15.75" thickBot="1" x14ac:dyDescent="0.3">
      <c r="A70" s="4">
        <v>69</v>
      </c>
      <c r="B70" s="5" t="s">
        <v>255</v>
      </c>
      <c r="C70" s="4" t="s">
        <v>18</v>
      </c>
      <c r="D70" s="128" t="s">
        <v>1832</v>
      </c>
      <c r="E70" s="4"/>
    </row>
    <row r="71" spans="1:5" ht="30.75" thickBot="1" x14ac:dyDescent="0.3">
      <c r="A71" s="4">
        <v>70</v>
      </c>
      <c r="B71" s="5" t="s">
        <v>256</v>
      </c>
      <c r="C71" s="4" t="s">
        <v>18</v>
      </c>
      <c r="D71" s="128" t="s">
        <v>1833</v>
      </c>
      <c r="E71" s="4"/>
    </row>
    <row r="72" spans="1:5" ht="30.75" thickBot="1" x14ac:dyDescent="0.3">
      <c r="A72" s="4">
        <v>71</v>
      </c>
      <c r="B72" s="5" t="s">
        <v>257</v>
      </c>
      <c r="C72" s="4" t="s">
        <v>18</v>
      </c>
      <c r="D72" s="128" t="s">
        <v>1834</v>
      </c>
      <c r="E72" s="4"/>
    </row>
    <row r="73" spans="1:5" ht="30.75" thickBot="1" x14ac:dyDescent="0.3">
      <c r="A73" s="4">
        <v>72</v>
      </c>
      <c r="B73" s="5" t="s">
        <v>258</v>
      </c>
      <c r="C73" s="4" t="s">
        <v>18</v>
      </c>
      <c r="D73" s="128" t="s">
        <v>1835</v>
      </c>
      <c r="E73" s="4"/>
    </row>
    <row r="74" spans="1:5" ht="30.75" thickBot="1" x14ac:dyDescent="0.3">
      <c r="A74" s="4">
        <v>73</v>
      </c>
      <c r="B74" s="5" t="s">
        <v>258</v>
      </c>
      <c r="C74" s="4" t="s">
        <v>18</v>
      </c>
      <c r="D74" s="128" t="s">
        <v>1836</v>
      </c>
      <c r="E74" s="4"/>
    </row>
    <row r="75" spans="1:5" ht="15.75" thickBot="1" x14ac:dyDescent="0.3">
      <c r="A75" s="4">
        <v>74</v>
      </c>
      <c r="B75" s="5" t="s">
        <v>259</v>
      </c>
      <c r="C75" s="4" t="s">
        <v>18</v>
      </c>
      <c r="D75" s="128" t="s">
        <v>1837</v>
      </c>
      <c r="E75" s="4"/>
    </row>
    <row r="76" spans="1:5" ht="15.75" thickBot="1" x14ac:dyDescent="0.3">
      <c r="A76" s="4">
        <v>75</v>
      </c>
      <c r="B76" s="5" t="s">
        <v>260</v>
      </c>
      <c r="C76" s="4" t="s">
        <v>18</v>
      </c>
      <c r="D76" s="128">
        <v>971.75</v>
      </c>
      <c r="E76" s="4"/>
    </row>
    <row r="77" spans="1:5" ht="30.75" thickBot="1" x14ac:dyDescent="0.3">
      <c r="A77" s="4">
        <v>76</v>
      </c>
      <c r="B77" s="5" t="s">
        <v>261</v>
      </c>
      <c r="C77" s="4" t="s">
        <v>18</v>
      </c>
      <c r="D77" s="128" t="s">
        <v>1838</v>
      </c>
      <c r="E77" s="4"/>
    </row>
    <row r="78" spans="1:5" ht="30.75" thickBot="1" x14ac:dyDescent="0.3">
      <c r="A78" s="4">
        <v>77</v>
      </c>
      <c r="B78" s="5" t="s">
        <v>262</v>
      </c>
      <c r="C78" s="4" t="s">
        <v>18</v>
      </c>
      <c r="D78" s="128" t="s">
        <v>1839</v>
      </c>
      <c r="E78" s="4"/>
    </row>
    <row r="79" spans="1:5" ht="30.75" thickBot="1" x14ac:dyDescent="0.3">
      <c r="A79" s="4">
        <v>78</v>
      </c>
      <c r="B79" s="5" t="s">
        <v>263</v>
      </c>
      <c r="C79" s="4" t="s">
        <v>18</v>
      </c>
      <c r="D79" s="128" t="s">
        <v>1840</v>
      </c>
      <c r="E79" s="4"/>
    </row>
    <row r="80" spans="1:5" ht="15.75" thickBot="1" x14ac:dyDescent="0.3">
      <c r="A80" s="4">
        <v>79</v>
      </c>
      <c r="B80" s="5" t="s">
        <v>207</v>
      </c>
      <c r="C80" s="4" t="s">
        <v>18</v>
      </c>
      <c r="D80" s="128" t="s">
        <v>1841</v>
      </c>
      <c r="E80" s="4"/>
    </row>
    <row r="81" spans="1:5" ht="15.75" thickBot="1" x14ac:dyDescent="0.3">
      <c r="A81" s="4">
        <v>80</v>
      </c>
      <c r="B81" s="5" t="s">
        <v>264</v>
      </c>
      <c r="C81" s="4" t="s">
        <v>18</v>
      </c>
      <c r="D81" s="128" t="s">
        <v>1842</v>
      </c>
      <c r="E81" s="4"/>
    </row>
    <row r="82" spans="1:5" ht="30.75" thickBot="1" x14ac:dyDescent="0.3">
      <c r="A82" s="4">
        <v>81</v>
      </c>
      <c r="B82" s="5" t="s">
        <v>265</v>
      </c>
      <c r="C82" s="4" t="s">
        <v>18</v>
      </c>
      <c r="D82" s="128" t="s">
        <v>1843</v>
      </c>
      <c r="E82" s="4"/>
    </row>
    <row r="83" spans="1:5" ht="45.75" thickBot="1" x14ac:dyDescent="0.3">
      <c r="A83" s="4">
        <v>82</v>
      </c>
      <c r="B83" s="5" t="s">
        <v>266</v>
      </c>
      <c r="C83" s="4" t="s">
        <v>18</v>
      </c>
      <c r="D83" s="128">
        <v>1140.25</v>
      </c>
      <c r="E83" s="4"/>
    </row>
    <row r="84" spans="1:5" ht="30.75" thickBot="1" x14ac:dyDescent="0.3">
      <c r="A84" s="4">
        <v>83</v>
      </c>
      <c r="B84" s="5" t="s">
        <v>267</v>
      </c>
      <c r="C84" s="4" t="s">
        <v>18</v>
      </c>
      <c r="D84" s="128" t="s">
        <v>1844</v>
      </c>
      <c r="E84" s="4"/>
    </row>
    <row r="85" spans="1:5" ht="15.75" thickBot="1" x14ac:dyDescent="0.3">
      <c r="A85" s="4">
        <v>84</v>
      </c>
      <c r="B85" s="5" t="s">
        <v>268</v>
      </c>
      <c r="C85" s="4" t="s">
        <v>18</v>
      </c>
      <c r="D85" s="128">
        <v>585.27</v>
      </c>
      <c r="E85" s="4"/>
    </row>
    <row r="86" spans="1:5" ht="15.75" thickBot="1" x14ac:dyDescent="0.3">
      <c r="A86" s="4">
        <v>85</v>
      </c>
      <c r="B86" s="5" t="s">
        <v>269</v>
      </c>
      <c r="C86" s="4" t="s">
        <v>18</v>
      </c>
      <c r="D86" s="128">
        <v>126.09</v>
      </c>
      <c r="E86" s="4"/>
    </row>
    <row r="87" spans="1:5" ht="30.75" thickBot="1" x14ac:dyDescent="0.3">
      <c r="A87" s="4">
        <v>86</v>
      </c>
      <c r="B87" s="5" t="s">
        <v>270</v>
      </c>
      <c r="C87" s="4" t="s">
        <v>18</v>
      </c>
      <c r="D87" s="128" t="s">
        <v>1845</v>
      </c>
      <c r="E87" s="4"/>
    </row>
    <row r="88" spans="1:5" ht="45.75" thickBot="1" x14ac:dyDescent="0.3">
      <c r="A88" s="4">
        <v>87</v>
      </c>
      <c r="B88" s="5" t="s">
        <v>271</v>
      </c>
      <c r="C88" s="4" t="s">
        <v>18</v>
      </c>
      <c r="D88" s="128">
        <v>317.20999999999998</v>
      </c>
      <c r="E88" s="4"/>
    </row>
    <row r="89" spans="1:5" ht="30.75" thickBot="1" x14ac:dyDescent="0.3">
      <c r="A89" s="4">
        <v>88</v>
      </c>
      <c r="B89" s="5" t="s">
        <v>272</v>
      </c>
      <c r="C89" s="4" t="s">
        <v>18</v>
      </c>
      <c r="D89" s="128">
        <v>149.31</v>
      </c>
      <c r="E89" s="4"/>
    </row>
    <row r="90" spans="1:5" ht="15.75" thickBot="1" x14ac:dyDescent="0.3">
      <c r="A90" s="4">
        <v>89</v>
      </c>
      <c r="B90" s="5" t="s">
        <v>273</v>
      </c>
      <c r="C90" s="4" t="s">
        <v>18</v>
      </c>
      <c r="D90" s="128">
        <v>38.22</v>
      </c>
      <c r="E90" s="4"/>
    </row>
    <row r="91" spans="1:5" ht="30.75" thickBot="1" x14ac:dyDescent="0.3">
      <c r="A91" s="4">
        <v>90</v>
      </c>
      <c r="B91" s="5" t="s">
        <v>274</v>
      </c>
      <c r="C91" s="4" t="s">
        <v>18</v>
      </c>
      <c r="D91" s="128">
        <v>201.74</v>
      </c>
      <c r="E91" s="4"/>
    </row>
    <row r="92" spans="1:5" ht="15.75" thickBot="1" x14ac:dyDescent="0.3">
      <c r="A92" s="4">
        <v>91</v>
      </c>
      <c r="B92" s="5" t="s">
        <v>275</v>
      </c>
      <c r="C92" s="4" t="s">
        <v>18</v>
      </c>
      <c r="D92" s="128">
        <v>331.81</v>
      </c>
      <c r="E92" s="4"/>
    </row>
    <row r="93" spans="1:5" ht="15.75" thickBot="1" x14ac:dyDescent="0.3">
      <c r="A93" s="4">
        <v>92</v>
      </c>
      <c r="B93" s="5" t="s">
        <v>276</v>
      </c>
      <c r="C93" s="4" t="s">
        <v>18</v>
      </c>
      <c r="D93" s="185">
        <v>587.91</v>
      </c>
      <c r="E93" s="35"/>
    </row>
    <row r="94" spans="1:5" ht="15.75" thickBot="1" x14ac:dyDescent="0.3">
      <c r="A94" s="4">
        <v>93</v>
      </c>
      <c r="B94" s="5" t="s">
        <v>277</v>
      </c>
      <c r="C94" s="4" t="s">
        <v>18</v>
      </c>
      <c r="D94" s="185">
        <v>89.49</v>
      </c>
      <c r="E94" s="4"/>
    </row>
    <row r="95" spans="1:5" ht="30.75" thickBot="1" x14ac:dyDescent="0.3">
      <c r="A95" s="4">
        <v>94</v>
      </c>
      <c r="B95" s="5" t="s">
        <v>278</v>
      </c>
      <c r="C95" s="4" t="s">
        <v>18</v>
      </c>
      <c r="D95" s="128">
        <v>0</v>
      </c>
      <c r="E95" s="4"/>
    </row>
    <row r="96" spans="1:5" ht="45.75" thickBot="1" x14ac:dyDescent="0.3">
      <c r="A96" s="4">
        <v>95</v>
      </c>
      <c r="B96" s="5" t="s">
        <v>279</v>
      </c>
      <c r="C96" s="4" t="s">
        <v>18</v>
      </c>
      <c r="D96" s="128">
        <v>212.25</v>
      </c>
      <c r="E96" s="4"/>
    </row>
    <row r="97" spans="1:5" ht="15.75" thickBot="1" x14ac:dyDescent="0.3">
      <c r="A97" s="4">
        <v>96</v>
      </c>
      <c r="B97" s="5" t="s">
        <v>280</v>
      </c>
      <c r="C97" s="4" t="s">
        <v>18</v>
      </c>
      <c r="D97" s="128" t="s">
        <v>1846</v>
      </c>
      <c r="E97" s="4"/>
    </row>
    <row r="98" spans="1:5" ht="30.75" thickBot="1" x14ac:dyDescent="0.3">
      <c r="A98" s="4">
        <v>97</v>
      </c>
      <c r="B98" s="5" t="s">
        <v>281</v>
      </c>
      <c r="C98" s="4" t="s">
        <v>18</v>
      </c>
      <c r="D98" s="128" t="s">
        <v>1847</v>
      </c>
      <c r="E98" s="4"/>
    </row>
    <row r="99" spans="1:5" ht="15.75" thickBot="1" x14ac:dyDescent="0.3">
      <c r="A99" s="4">
        <v>98</v>
      </c>
      <c r="B99" s="5" t="s">
        <v>282</v>
      </c>
      <c r="C99" s="4" t="s">
        <v>18</v>
      </c>
      <c r="D99" s="128">
        <v>152.63</v>
      </c>
      <c r="E99" s="4"/>
    </row>
    <row r="100" spans="1:5" ht="30.75" thickBot="1" x14ac:dyDescent="0.3">
      <c r="A100" s="4">
        <v>99</v>
      </c>
      <c r="B100" s="5" t="s">
        <v>283</v>
      </c>
      <c r="C100" s="4" t="s">
        <v>18</v>
      </c>
      <c r="D100" s="128">
        <v>902.02</v>
      </c>
      <c r="E100" s="4"/>
    </row>
    <row r="101" spans="1:5" ht="15.75" thickBot="1" x14ac:dyDescent="0.3">
      <c r="A101" s="4">
        <v>100</v>
      </c>
      <c r="B101" s="5" t="s">
        <v>284</v>
      </c>
      <c r="C101" s="4" t="s">
        <v>18</v>
      </c>
      <c r="D101" s="128">
        <v>241.28</v>
      </c>
      <c r="E101" s="4"/>
    </row>
    <row r="102" spans="1:5" ht="30.75" thickBot="1" x14ac:dyDescent="0.3">
      <c r="A102" s="4">
        <v>101</v>
      </c>
      <c r="B102" s="5" t="s">
        <v>289</v>
      </c>
      <c r="C102" s="4" t="s">
        <v>18</v>
      </c>
      <c r="D102" s="128" t="s">
        <v>1848</v>
      </c>
      <c r="E102" s="4"/>
    </row>
    <row r="103" spans="1:5" ht="15.75" thickBot="1" x14ac:dyDescent="0.3">
      <c r="A103" s="4">
        <v>102</v>
      </c>
      <c r="B103" s="5" t="s">
        <v>290</v>
      </c>
      <c r="C103" s="4" t="s">
        <v>18</v>
      </c>
      <c r="D103" s="128">
        <v>0</v>
      </c>
      <c r="E103" s="4"/>
    </row>
    <row r="104" spans="1:5" ht="15.75" thickBot="1" x14ac:dyDescent="0.3">
      <c r="A104" s="4">
        <v>103</v>
      </c>
      <c r="B104" s="5" t="s">
        <v>291</v>
      </c>
      <c r="C104" s="4" t="s">
        <v>18</v>
      </c>
      <c r="D104" s="128" t="s">
        <v>1849</v>
      </c>
      <c r="E104" s="4"/>
    </row>
    <row r="105" spans="1:5" ht="15.75" thickBot="1" x14ac:dyDescent="0.3">
      <c r="A105" s="4">
        <v>104</v>
      </c>
      <c r="B105" s="5" t="s">
        <v>292</v>
      </c>
      <c r="C105" s="4" t="s">
        <v>18</v>
      </c>
      <c r="D105" s="128">
        <v>274.47000000000003</v>
      </c>
      <c r="E105" s="4"/>
    </row>
    <row r="106" spans="1:5" ht="15.75" thickBot="1" x14ac:dyDescent="0.3">
      <c r="A106" s="4">
        <v>105</v>
      </c>
      <c r="B106" s="5" t="s">
        <v>293</v>
      </c>
      <c r="C106" s="4" t="s">
        <v>18</v>
      </c>
      <c r="D106" s="128">
        <v>629.11</v>
      </c>
      <c r="E106" s="4"/>
    </row>
    <row r="107" spans="1:5" ht="15.75" thickBot="1" x14ac:dyDescent="0.3">
      <c r="A107" s="4">
        <v>106</v>
      </c>
      <c r="B107" s="5" t="s">
        <v>294</v>
      </c>
      <c r="C107" s="4" t="s">
        <v>18</v>
      </c>
      <c r="D107" s="128">
        <v>475.15</v>
      </c>
      <c r="E107" s="4"/>
    </row>
    <row r="108" spans="1:5" ht="15.75" thickBot="1" x14ac:dyDescent="0.3">
      <c r="A108" s="4">
        <v>107</v>
      </c>
      <c r="B108" s="5" t="s">
        <v>296</v>
      </c>
      <c r="C108" s="4" t="s">
        <v>18</v>
      </c>
      <c r="D108" s="185">
        <v>0</v>
      </c>
      <c r="E108" s="4"/>
    </row>
    <row r="109" spans="1:5" ht="15.75" thickBot="1" x14ac:dyDescent="0.3">
      <c r="A109" s="4">
        <v>108</v>
      </c>
      <c r="B109" s="5" t="s">
        <v>297</v>
      </c>
      <c r="C109" s="4" t="s">
        <v>18</v>
      </c>
      <c r="D109" s="185">
        <v>0</v>
      </c>
      <c r="E109" s="4"/>
    </row>
    <row r="110" spans="1:5" ht="15.75" thickBot="1" x14ac:dyDescent="0.3">
      <c r="A110" s="4">
        <v>109</v>
      </c>
      <c r="B110" s="5" t="s">
        <v>298</v>
      </c>
      <c r="C110" s="4" t="s">
        <v>18</v>
      </c>
      <c r="D110" s="185">
        <v>0</v>
      </c>
      <c r="E110" s="4"/>
    </row>
    <row r="111" spans="1:5" ht="15.75" thickBot="1" x14ac:dyDescent="0.3">
      <c r="A111" s="4">
        <v>110</v>
      </c>
      <c r="B111" s="5" t="s">
        <v>299</v>
      </c>
      <c r="C111" s="4" t="s">
        <v>18</v>
      </c>
      <c r="D111" s="185">
        <v>0</v>
      </c>
      <c r="E111" s="4"/>
    </row>
    <row r="112" spans="1:5" ht="15.75" thickBot="1" x14ac:dyDescent="0.3">
      <c r="A112" s="4">
        <v>111</v>
      </c>
      <c r="B112" s="5" t="s">
        <v>300</v>
      </c>
      <c r="C112" s="4" t="s">
        <v>18</v>
      </c>
      <c r="D112" s="185">
        <v>0</v>
      </c>
      <c r="E112" s="4"/>
    </row>
    <row r="113" spans="1:5" ht="30.75" thickBot="1" x14ac:dyDescent="0.3">
      <c r="A113" s="4">
        <v>112</v>
      </c>
      <c r="B113" s="5" t="s">
        <v>301</v>
      </c>
      <c r="C113" s="4" t="s">
        <v>18</v>
      </c>
      <c r="D113" s="185">
        <v>0</v>
      </c>
      <c r="E113" s="4"/>
    </row>
    <row r="114" spans="1:5" ht="30.75" thickBot="1" x14ac:dyDescent="0.3">
      <c r="A114" s="4">
        <v>113</v>
      </c>
      <c r="B114" s="5" t="s">
        <v>302</v>
      </c>
      <c r="C114" s="4" t="s">
        <v>18</v>
      </c>
      <c r="D114" s="185">
        <v>0</v>
      </c>
      <c r="E114" s="4"/>
    </row>
    <row r="115" spans="1:5" ht="15.75" thickBot="1" x14ac:dyDescent="0.3">
      <c r="A115" s="4">
        <v>114</v>
      </c>
      <c r="B115" s="5" t="s">
        <v>303</v>
      </c>
      <c r="C115" s="4" t="s">
        <v>18</v>
      </c>
      <c r="D115" s="185">
        <v>0</v>
      </c>
      <c r="E115" s="4"/>
    </row>
    <row r="116" spans="1:5" ht="15.75" thickBot="1" x14ac:dyDescent="0.3">
      <c r="A116" s="4">
        <v>115</v>
      </c>
      <c r="B116" s="5" t="s">
        <v>304</v>
      </c>
      <c r="C116" s="4" t="s">
        <v>18</v>
      </c>
      <c r="D116" s="185">
        <v>0</v>
      </c>
      <c r="E116" s="4"/>
    </row>
    <row r="117" spans="1:5" ht="15.75" thickBot="1" x14ac:dyDescent="0.3">
      <c r="A117" s="4">
        <v>116</v>
      </c>
      <c r="B117" s="5" t="s">
        <v>305</v>
      </c>
      <c r="C117" s="4" t="s">
        <v>18</v>
      </c>
      <c r="D117" s="185">
        <v>0</v>
      </c>
      <c r="E117" s="4"/>
    </row>
    <row r="118" spans="1:5" ht="30.75" thickBot="1" x14ac:dyDescent="0.3">
      <c r="A118" s="4">
        <v>117</v>
      </c>
      <c r="B118" s="5" t="s">
        <v>306</v>
      </c>
      <c r="C118" s="4" t="s">
        <v>18</v>
      </c>
      <c r="D118" s="185">
        <v>0</v>
      </c>
      <c r="E118" s="4"/>
    </row>
    <row r="119" spans="1:5" ht="30.75" thickBot="1" x14ac:dyDescent="0.3">
      <c r="A119" s="4">
        <v>118</v>
      </c>
      <c r="B119" s="5" t="s">
        <v>307</v>
      </c>
      <c r="C119" s="4" t="s">
        <v>18</v>
      </c>
      <c r="D119" s="185">
        <v>0</v>
      </c>
      <c r="E119" s="4"/>
    </row>
    <row r="120" spans="1:5" ht="30.75" thickBot="1" x14ac:dyDescent="0.3">
      <c r="A120" s="4">
        <v>119</v>
      </c>
      <c r="B120" s="5" t="s">
        <v>308</v>
      </c>
      <c r="C120" s="4" t="s">
        <v>18</v>
      </c>
      <c r="D120" s="185">
        <v>894.13</v>
      </c>
      <c r="E120" s="35"/>
    </row>
    <row r="121" spans="1:5" ht="15.75" thickBot="1" x14ac:dyDescent="0.3">
      <c r="A121" s="4">
        <v>120</v>
      </c>
      <c r="B121" s="5" t="s">
        <v>309</v>
      </c>
      <c r="C121" s="4" t="s">
        <v>18</v>
      </c>
      <c r="D121" s="128">
        <v>161.76</v>
      </c>
      <c r="E121" s="4"/>
    </row>
    <row r="122" spans="1:5" ht="15.75" thickBot="1" x14ac:dyDescent="0.3">
      <c r="A122" s="4">
        <v>121</v>
      </c>
      <c r="B122" s="5" t="s">
        <v>310</v>
      </c>
      <c r="C122" s="4" t="s">
        <v>18</v>
      </c>
      <c r="D122" s="128" t="s">
        <v>1850</v>
      </c>
      <c r="E122" s="4"/>
    </row>
    <row r="123" spans="1:5" ht="15.75" thickBot="1" x14ac:dyDescent="0.3">
      <c r="A123" s="4">
        <v>122</v>
      </c>
      <c r="B123" s="5" t="s">
        <v>311</v>
      </c>
      <c r="C123" s="4" t="s">
        <v>18</v>
      </c>
      <c r="D123" s="128">
        <v>1312.78</v>
      </c>
      <c r="E123" s="4"/>
    </row>
    <row r="124" spans="1:5" ht="15.75" thickBot="1" x14ac:dyDescent="0.3">
      <c r="A124" s="4">
        <v>123</v>
      </c>
      <c r="B124" s="5" t="s">
        <v>312</v>
      </c>
      <c r="C124" s="4" t="s">
        <v>18</v>
      </c>
      <c r="D124" s="128" t="s">
        <v>1851</v>
      </c>
      <c r="E124" s="4"/>
    </row>
    <row r="125" spans="1:5" ht="30.75" thickBot="1" x14ac:dyDescent="0.3">
      <c r="A125" s="4">
        <v>124</v>
      </c>
      <c r="B125" s="5" t="s">
        <v>313</v>
      </c>
      <c r="C125" s="4" t="s">
        <v>18</v>
      </c>
      <c r="D125" s="128" t="s">
        <v>1852</v>
      </c>
      <c r="E125" s="4"/>
    </row>
    <row r="126" spans="1:5" ht="15.75" thickBot="1" x14ac:dyDescent="0.3">
      <c r="A126" s="4">
        <v>125</v>
      </c>
      <c r="B126" s="5" t="s">
        <v>314</v>
      </c>
      <c r="C126" s="4" t="s">
        <v>18</v>
      </c>
      <c r="D126" s="128">
        <v>444.86</v>
      </c>
      <c r="E126" s="4"/>
    </row>
    <row r="127" spans="1:5" ht="30.75" thickBot="1" x14ac:dyDescent="0.3">
      <c r="A127" s="4">
        <v>126</v>
      </c>
      <c r="B127" s="5" t="s">
        <v>315</v>
      </c>
      <c r="C127" s="4" t="s">
        <v>18</v>
      </c>
      <c r="D127" s="128" t="s">
        <v>1853</v>
      </c>
      <c r="E127" s="4"/>
    </row>
    <row r="128" spans="1:5" ht="15.75" thickBot="1" x14ac:dyDescent="0.3">
      <c r="A128" s="4">
        <v>127</v>
      </c>
      <c r="B128" s="5" t="s">
        <v>316</v>
      </c>
      <c r="C128" s="4" t="s">
        <v>18</v>
      </c>
      <c r="D128" s="128">
        <v>152.6</v>
      </c>
      <c r="E128" s="4"/>
    </row>
    <row r="129" spans="1:5" ht="15.75" thickBot="1" x14ac:dyDescent="0.3">
      <c r="A129" s="4">
        <v>128</v>
      </c>
      <c r="B129" s="5" t="s">
        <v>317</v>
      </c>
      <c r="C129" s="4" t="s">
        <v>18</v>
      </c>
      <c r="D129" s="128">
        <v>201.87</v>
      </c>
      <c r="E129" s="4"/>
    </row>
    <row r="130" spans="1:5" ht="15.75" thickBot="1" x14ac:dyDescent="0.3">
      <c r="A130" s="4">
        <v>129</v>
      </c>
      <c r="B130" s="5" t="s">
        <v>318</v>
      </c>
      <c r="C130" s="4" t="s">
        <v>18</v>
      </c>
      <c r="D130" s="128">
        <v>674.47</v>
      </c>
      <c r="E130" s="4"/>
    </row>
    <row r="131" spans="1:5" ht="15.75" thickBot="1" x14ac:dyDescent="0.3">
      <c r="A131" s="4">
        <v>130</v>
      </c>
      <c r="B131" s="5" t="s">
        <v>314</v>
      </c>
      <c r="C131" s="4" t="s">
        <v>18</v>
      </c>
      <c r="D131" s="128">
        <v>618.41</v>
      </c>
      <c r="E131" s="4"/>
    </row>
    <row r="132" spans="1:5" ht="15.75" thickBot="1" x14ac:dyDescent="0.3">
      <c r="A132" s="4">
        <v>131</v>
      </c>
      <c r="B132" s="5" t="s">
        <v>314</v>
      </c>
      <c r="C132" s="4" t="s">
        <v>18</v>
      </c>
      <c r="D132" s="128" t="s">
        <v>1854</v>
      </c>
      <c r="E132" s="4"/>
    </row>
    <row r="133" spans="1:5" ht="15.75" thickBot="1" x14ac:dyDescent="0.3">
      <c r="A133" s="4">
        <v>132</v>
      </c>
      <c r="B133" s="5" t="s">
        <v>314</v>
      </c>
      <c r="C133" s="4" t="s">
        <v>18</v>
      </c>
      <c r="D133" s="128" t="s">
        <v>1855</v>
      </c>
      <c r="E133" s="4"/>
    </row>
    <row r="134" spans="1:5" ht="30.75" thickBot="1" x14ac:dyDescent="0.3">
      <c r="A134" s="4">
        <v>133</v>
      </c>
      <c r="B134" s="5" t="s">
        <v>319</v>
      </c>
      <c r="C134" s="4" t="s">
        <v>18</v>
      </c>
      <c r="D134" s="128" t="s">
        <v>1856</v>
      </c>
      <c r="E134" s="4"/>
    </row>
    <row r="135" spans="1:5" ht="30.75" thickBot="1" x14ac:dyDescent="0.3">
      <c r="A135" s="4">
        <v>134</v>
      </c>
      <c r="B135" s="5" t="s">
        <v>320</v>
      </c>
      <c r="C135" s="4" t="s">
        <v>18</v>
      </c>
      <c r="D135" s="128" t="s">
        <v>1857</v>
      </c>
      <c r="E135" s="4"/>
    </row>
    <row r="136" spans="1:5" ht="30.75" thickBot="1" x14ac:dyDescent="0.3">
      <c r="A136" s="4">
        <v>135</v>
      </c>
      <c r="B136" s="5" t="s">
        <v>321</v>
      </c>
      <c r="C136" s="4" t="s">
        <v>18</v>
      </c>
      <c r="D136" s="128">
        <v>67.459999999999994</v>
      </c>
      <c r="E136" s="4"/>
    </row>
    <row r="137" spans="1:5" ht="30.75" thickBot="1" x14ac:dyDescent="0.3">
      <c r="A137" s="4">
        <v>136</v>
      </c>
      <c r="B137" s="5" t="s">
        <v>322</v>
      </c>
      <c r="C137" s="4" t="s">
        <v>18</v>
      </c>
      <c r="D137" s="128" t="s">
        <v>1858</v>
      </c>
      <c r="E137" s="4"/>
    </row>
    <row r="138" spans="1:5" ht="30.75" thickBot="1" x14ac:dyDescent="0.3">
      <c r="A138" s="4">
        <v>137</v>
      </c>
      <c r="B138" s="5" t="s">
        <v>323</v>
      </c>
      <c r="C138" s="4" t="s">
        <v>18</v>
      </c>
      <c r="D138" s="128">
        <v>0</v>
      </c>
      <c r="E138" s="4"/>
    </row>
    <row r="139" spans="1:5" ht="15.75" thickBot="1" x14ac:dyDescent="0.3">
      <c r="A139" s="4">
        <v>138</v>
      </c>
      <c r="B139" s="5" t="s">
        <v>316</v>
      </c>
      <c r="C139" s="4" t="s">
        <v>18</v>
      </c>
      <c r="D139" s="128" t="s">
        <v>1859</v>
      </c>
      <c r="E139" s="4"/>
    </row>
    <row r="140" spans="1:5" ht="15.75" thickBot="1" x14ac:dyDescent="0.3">
      <c r="A140" s="4">
        <v>139</v>
      </c>
      <c r="B140" s="5" t="s">
        <v>324</v>
      </c>
      <c r="C140" s="4" t="s">
        <v>18</v>
      </c>
      <c r="D140" s="128">
        <v>284.67</v>
      </c>
      <c r="E140" s="4"/>
    </row>
    <row r="141" spans="1:5" ht="15.75" thickBot="1" x14ac:dyDescent="0.3">
      <c r="A141" s="4">
        <v>140</v>
      </c>
      <c r="B141" s="5" t="s">
        <v>314</v>
      </c>
      <c r="C141" s="4" t="s">
        <v>18</v>
      </c>
      <c r="D141" s="128">
        <v>407.85</v>
      </c>
      <c r="E141" s="4"/>
    </row>
    <row r="142" spans="1:5" ht="15.75" thickBot="1" x14ac:dyDescent="0.3">
      <c r="A142" s="4">
        <v>141</v>
      </c>
      <c r="B142" s="5" t="s">
        <v>325</v>
      </c>
      <c r="C142" s="4" t="s">
        <v>18</v>
      </c>
      <c r="D142" s="128">
        <v>178.11</v>
      </c>
      <c r="E142" s="4"/>
    </row>
    <row r="143" spans="1:5" ht="30.75" thickBot="1" x14ac:dyDescent="0.3">
      <c r="A143" s="4">
        <v>142</v>
      </c>
      <c r="B143" s="5" t="s">
        <v>326</v>
      </c>
      <c r="C143" s="4" t="s">
        <v>18</v>
      </c>
      <c r="D143" s="128">
        <v>1288.9000000000001</v>
      </c>
      <c r="E143" s="4"/>
    </row>
    <row r="144" spans="1:5" ht="30.75" thickBot="1" x14ac:dyDescent="0.3">
      <c r="A144" s="4">
        <v>143</v>
      </c>
      <c r="B144" s="5" t="s">
        <v>327</v>
      </c>
      <c r="C144" s="4" t="s">
        <v>18</v>
      </c>
      <c r="D144" s="128">
        <v>595.87</v>
      </c>
      <c r="E144" s="4"/>
    </row>
    <row r="145" spans="1:5" ht="30.75" thickBot="1" x14ac:dyDescent="0.3">
      <c r="A145" s="4">
        <v>144</v>
      </c>
      <c r="B145" s="5" t="s">
        <v>328</v>
      </c>
      <c r="C145" s="4" t="s">
        <v>18</v>
      </c>
      <c r="D145" s="128">
        <v>971.53</v>
      </c>
      <c r="E145" s="4"/>
    </row>
    <row r="146" spans="1:5" ht="30.75" thickBot="1" x14ac:dyDescent="0.3">
      <c r="A146" s="4">
        <v>145</v>
      </c>
      <c r="B146" s="5" t="s">
        <v>329</v>
      </c>
      <c r="C146" s="4" t="s">
        <v>18</v>
      </c>
      <c r="D146" s="128">
        <v>8800.17</v>
      </c>
      <c r="E146" s="4"/>
    </row>
    <row r="147" spans="1:5" ht="15.75" thickBot="1" x14ac:dyDescent="0.3">
      <c r="A147" s="4">
        <v>146</v>
      </c>
      <c r="B147" s="5" t="s">
        <v>330</v>
      </c>
      <c r="C147" s="4" t="s">
        <v>18</v>
      </c>
      <c r="D147" s="128">
        <v>4993.1899999999996</v>
      </c>
      <c r="E147" s="4"/>
    </row>
    <row r="148" spans="1:5" ht="30.75" thickBot="1" x14ac:dyDescent="0.3">
      <c r="A148" s="4">
        <v>147</v>
      </c>
      <c r="B148" s="5" t="s">
        <v>315</v>
      </c>
      <c r="C148" s="4" t="s">
        <v>18</v>
      </c>
      <c r="D148" s="128">
        <v>3636.68</v>
      </c>
      <c r="E148" s="4"/>
    </row>
    <row r="149" spans="1:5" ht="30.75" thickBot="1" x14ac:dyDescent="0.3">
      <c r="A149" s="4">
        <v>148</v>
      </c>
      <c r="B149" s="5" t="s">
        <v>315</v>
      </c>
      <c r="C149" s="4" t="s">
        <v>18</v>
      </c>
      <c r="D149" s="128">
        <v>1877.87</v>
      </c>
      <c r="E149" s="4"/>
    </row>
    <row r="150" spans="1:5" ht="30.75" thickBot="1" x14ac:dyDescent="0.3">
      <c r="A150" s="4">
        <v>149</v>
      </c>
      <c r="B150" s="5" t="s">
        <v>315</v>
      </c>
      <c r="C150" s="4" t="s">
        <v>18</v>
      </c>
      <c r="D150" s="128">
        <v>1914.46</v>
      </c>
      <c r="E150" s="4"/>
    </row>
    <row r="151" spans="1:5" ht="30.75" thickBot="1" x14ac:dyDescent="0.3">
      <c r="A151" s="4">
        <v>150</v>
      </c>
      <c r="B151" s="5" t="s">
        <v>315</v>
      </c>
      <c r="C151" s="4" t="s">
        <v>18</v>
      </c>
      <c r="D151" s="128">
        <v>8323.7900000000009</v>
      </c>
      <c r="E151" s="4"/>
    </row>
    <row r="152" spans="1:5" ht="15.75" thickBot="1" x14ac:dyDescent="0.3">
      <c r="A152" s="4">
        <v>151</v>
      </c>
      <c r="B152" s="5" t="s">
        <v>331</v>
      </c>
      <c r="C152" s="4" t="s">
        <v>18</v>
      </c>
      <c r="D152" s="128">
        <v>318.52999999999997</v>
      </c>
      <c r="E152" s="4"/>
    </row>
    <row r="153" spans="1:5" ht="15.75" thickBot="1" x14ac:dyDescent="0.3">
      <c r="A153" s="4">
        <v>152</v>
      </c>
      <c r="B153" s="5" t="s">
        <v>332</v>
      </c>
      <c r="C153" s="4" t="s">
        <v>18</v>
      </c>
      <c r="D153" s="128">
        <v>860.48</v>
      </c>
      <c r="E153" s="4"/>
    </row>
    <row r="154" spans="1:5" ht="15.75" thickBot="1" x14ac:dyDescent="0.3">
      <c r="A154" s="4">
        <v>153</v>
      </c>
      <c r="B154" s="5" t="s">
        <v>333</v>
      </c>
      <c r="C154" s="4" t="s">
        <v>18</v>
      </c>
      <c r="D154" s="128">
        <v>238.9</v>
      </c>
      <c r="E154" s="4"/>
    </row>
    <row r="155" spans="1:5" ht="15.75" thickBot="1" x14ac:dyDescent="0.3">
      <c r="A155" s="4">
        <v>154</v>
      </c>
      <c r="B155" s="5" t="s">
        <v>334</v>
      </c>
      <c r="C155" s="4" t="s">
        <v>18</v>
      </c>
      <c r="D155" s="128">
        <v>1267.5</v>
      </c>
      <c r="E155" s="4"/>
    </row>
    <row r="156" spans="1:5" ht="15.75" thickBot="1" x14ac:dyDescent="0.3">
      <c r="A156" s="4">
        <v>155</v>
      </c>
      <c r="B156" s="5" t="s">
        <v>330</v>
      </c>
      <c r="C156" s="4" t="s">
        <v>18</v>
      </c>
      <c r="D156" s="128">
        <v>2066.12</v>
      </c>
      <c r="E156" s="4"/>
    </row>
    <row r="157" spans="1:5" ht="45.75" thickBot="1" x14ac:dyDescent="0.3">
      <c r="A157" s="4">
        <v>156</v>
      </c>
      <c r="B157" s="5" t="s">
        <v>335</v>
      </c>
      <c r="C157" s="4" t="s">
        <v>18</v>
      </c>
      <c r="D157" s="128">
        <v>2046.59</v>
      </c>
      <c r="E157" s="4"/>
    </row>
    <row r="158" spans="1:5" ht="30.75" thickBot="1" x14ac:dyDescent="0.3">
      <c r="A158" s="4">
        <v>157</v>
      </c>
      <c r="B158" s="5" t="s">
        <v>336</v>
      </c>
      <c r="C158" s="4" t="s">
        <v>18</v>
      </c>
      <c r="D158" s="128">
        <v>2383.44</v>
      </c>
      <c r="E158" s="4"/>
    </row>
    <row r="159" spans="1:5" ht="30.75" thickBot="1" x14ac:dyDescent="0.3">
      <c r="A159" s="4">
        <v>158</v>
      </c>
      <c r="B159" s="5" t="s">
        <v>337</v>
      </c>
      <c r="C159" s="4" t="s">
        <v>18</v>
      </c>
      <c r="D159" s="128">
        <v>3677.07</v>
      </c>
      <c r="E159" s="4"/>
    </row>
    <row r="160" spans="1:5" ht="30.75" thickBot="1" x14ac:dyDescent="0.3">
      <c r="A160" s="4">
        <v>159</v>
      </c>
      <c r="B160" s="5" t="s">
        <v>338</v>
      </c>
      <c r="C160" s="4" t="s">
        <v>18</v>
      </c>
      <c r="D160" s="128">
        <v>1752.26</v>
      </c>
      <c r="E160" s="4"/>
    </row>
    <row r="161" spans="1:5" ht="15.75" thickBot="1" x14ac:dyDescent="0.3">
      <c r="A161" s="4">
        <v>160</v>
      </c>
      <c r="B161" s="5" t="s">
        <v>339</v>
      </c>
      <c r="C161" s="4" t="s">
        <v>18</v>
      </c>
      <c r="D161" s="128">
        <v>305.45999999999998</v>
      </c>
      <c r="E161" s="4"/>
    </row>
    <row r="162" spans="1:5" ht="15.75" thickBot="1" x14ac:dyDescent="0.3">
      <c r="A162" s="4">
        <v>161</v>
      </c>
      <c r="B162" s="5" t="s">
        <v>340</v>
      </c>
      <c r="C162" s="4" t="s">
        <v>18</v>
      </c>
      <c r="D162" s="128">
        <v>421.51</v>
      </c>
      <c r="E162" s="4"/>
    </row>
    <row r="163" spans="1:5" ht="15.75" thickBot="1" x14ac:dyDescent="0.3">
      <c r="A163" s="4">
        <v>162</v>
      </c>
      <c r="B163" s="5" t="s">
        <v>341</v>
      </c>
      <c r="C163" s="4" t="s">
        <v>18</v>
      </c>
      <c r="D163" s="128">
        <v>676.89</v>
      </c>
      <c r="E163" s="4"/>
    </row>
    <row r="164" spans="1:5" ht="15.75" thickBot="1" x14ac:dyDescent="0.3">
      <c r="A164" s="4">
        <v>163</v>
      </c>
      <c r="B164" s="5" t="s">
        <v>342</v>
      </c>
      <c r="C164" s="4" t="s">
        <v>18</v>
      </c>
      <c r="D164" s="128">
        <v>862.57</v>
      </c>
      <c r="E164" s="4"/>
    </row>
    <row r="165" spans="1:5" ht="15.75" thickBot="1" x14ac:dyDescent="0.3">
      <c r="A165" s="4">
        <v>164</v>
      </c>
      <c r="B165" s="5" t="s">
        <v>343</v>
      </c>
      <c r="C165" s="4" t="s">
        <v>18</v>
      </c>
      <c r="D165" s="128">
        <v>765.15</v>
      </c>
      <c r="E165" s="4"/>
    </row>
    <row r="166" spans="1:5" ht="15.75" thickBot="1" x14ac:dyDescent="0.3">
      <c r="A166" s="4">
        <v>165</v>
      </c>
      <c r="B166" s="5" t="s">
        <v>344</v>
      </c>
      <c r="C166" s="4" t="s">
        <v>18</v>
      </c>
      <c r="D166" s="128">
        <v>529.55999999999995</v>
      </c>
      <c r="E166" s="4"/>
    </row>
    <row r="167" spans="1:5" ht="30.75" thickBot="1" x14ac:dyDescent="0.3">
      <c r="A167" s="4">
        <v>166</v>
      </c>
      <c r="B167" s="5" t="s">
        <v>345</v>
      </c>
      <c r="C167" s="4" t="s">
        <v>18</v>
      </c>
      <c r="D167" s="128">
        <v>2654.46</v>
      </c>
      <c r="E167" s="4"/>
    </row>
    <row r="168" spans="1:5" ht="30.75" thickBot="1" x14ac:dyDescent="0.3">
      <c r="A168" s="4">
        <v>167</v>
      </c>
      <c r="B168" s="5" t="s">
        <v>346</v>
      </c>
      <c r="C168" s="4" t="s">
        <v>18</v>
      </c>
      <c r="D168" s="128">
        <v>1615.9</v>
      </c>
      <c r="E168" s="4"/>
    </row>
    <row r="169" spans="1:5" ht="15.75" thickBot="1" x14ac:dyDescent="0.3">
      <c r="A169" s="4">
        <v>168</v>
      </c>
      <c r="B169" s="5" t="s">
        <v>347</v>
      </c>
      <c r="C169" s="4" t="s">
        <v>18</v>
      </c>
      <c r="D169" s="128">
        <v>743.25</v>
      </c>
      <c r="E169" s="4"/>
    </row>
    <row r="170" spans="1:5" ht="30.75" thickBot="1" x14ac:dyDescent="0.3">
      <c r="A170" s="4">
        <v>169</v>
      </c>
      <c r="B170" s="5" t="s">
        <v>348</v>
      </c>
      <c r="C170" s="4" t="s">
        <v>18</v>
      </c>
      <c r="D170" s="128">
        <v>2239.6999999999998</v>
      </c>
      <c r="E170" s="4"/>
    </row>
    <row r="171" spans="1:5" ht="30.75" thickBot="1" x14ac:dyDescent="0.3">
      <c r="A171" s="4">
        <v>170</v>
      </c>
      <c r="B171" s="5" t="s">
        <v>349</v>
      </c>
      <c r="C171" s="4" t="s">
        <v>18</v>
      </c>
      <c r="D171" s="128">
        <v>605.22</v>
      </c>
      <c r="E171" s="4"/>
    </row>
    <row r="172" spans="1:5" ht="30.75" thickBot="1" x14ac:dyDescent="0.3">
      <c r="A172" s="4">
        <v>171</v>
      </c>
      <c r="B172" s="5" t="s">
        <v>350</v>
      </c>
      <c r="C172" s="4" t="s">
        <v>18</v>
      </c>
      <c r="D172" s="128">
        <v>33047.980000000003</v>
      </c>
      <c r="E172" s="4"/>
    </row>
    <row r="173" spans="1:5" ht="30.75" thickBot="1" x14ac:dyDescent="0.3">
      <c r="A173" s="4">
        <v>172</v>
      </c>
      <c r="B173" s="5" t="s">
        <v>351</v>
      </c>
      <c r="C173" s="4" t="s">
        <v>18</v>
      </c>
      <c r="D173" s="128">
        <v>1654.11</v>
      </c>
      <c r="E173" s="4"/>
    </row>
    <row r="174" spans="1:5" ht="30.75" thickBot="1" x14ac:dyDescent="0.3">
      <c r="A174" s="4">
        <v>173</v>
      </c>
      <c r="B174" s="5" t="s">
        <v>352</v>
      </c>
      <c r="C174" s="4" t="s">
        <v>18</v>
      </c>
      <c r="D174" s="128">
        <v>1989.51</v>
      </c>
      <c r="E174" s="4"/>
    </row>
    <row r="175" spans="1:5" ht="30.75" thickBot="1" x14ac:dyDescent="0.3">
      <c r="A175" s="4">
        <v>174</v>
      </c>
      <c r="B175" s="5" t="s">
        <v>353</v>
      </c>
      <c r="C175" s="4" t="s">
        <v>18</v>
      </c>
      <c r="D175" s="128">
        <v>1433.41</v>
      </c>
      <c r="E175" s="4"/>
    </row>
    <row r="176" spans="1:5" ht="45.75" thickBot="1" x14ac:dyDescent="0.3">
      <c r="A176" s="4">
        <v>175</v>
      </c>
      <c r="B176" s="5" t="s">
        <v>354</v>
      </c>
      <c r="C176" s="4" t="s">
        <v>18</v>
      </c>
      <c r="D176" s="128">
        <v>555.78</v>
      </c>
      <c r="E176" s="4"/>
    </row>
    <row r="177" spans="1:5" ht="15.75" thickBot="1" x14ac:dyDescent="0.3">
      <c r="A177" s="4">
        <v>176</v>
      </c>
      <c r="B177" s="59" t="s">
        <v>355</v>
      </c>
      <c r="C177" s="4" t="s">
        <v>18</v>
      </c>
      <c r="D177" s="128">
        <v>1327.23</v>
      </c>
      <c r="E177" s="4"/>
    </row>
    <row r="178" spans="1:5" ht="30.75" thickBot="1" x14ac:dyDescent="0.3">
      <c r="A178" s="4">
        <v>177</v>
      </c>
      <c r="B178" s="59" t="s">
        <v>1594</v>
      </c>
      <c r="C178" s="4" t="s">
        <v>18</v>
      </c>
      <c r="D178" s="128">
        <v>662.42</v>
      </c>
      <c r="E178" s="4"/>
    </row>
    <row r="179" spans="1:5" ht="15.75" thickBot="1" x14ac:dyDescent="0.3">
      <c r="A179" s="4">
        <v>178</v>
      </c>
      <c r="B179" s="59" t="s">
        <v>1595</v>
      </c>
      <c r="C179" s="4" t="s">
        <v>18</v>
      </c>
      <c r="D179" s="128">
        <v>1934.43</v>
      </c>
      <c r="E179" s="4"/>
    </row>
    <row r="180" spans="1:5" ht="15.75" thickBot="1" x14ac:dyDescent="0.3">
      <c r="A180" s="4">
        <v>179</v>
      </c>
      <c r="B180" s="59" t="s">
        <v>1596</v>
      </c>
      <c r="C180" s="4" t="s">
        <v>18</v>
      </c>
      <c r="D180" s="128">
        <v>1167.3</v>
      </c>
      <c r="E180" s="4"/>
    </row>
    <row r="181" spans="1:5" ht="15.75" thickBot="1" x14ac:dyDescent="0.3">
      <c r="A181" s="4">
        <v>180</v>
      </c>
      <c r="B181" s="59" t="s">
        <v>1597</v>
      </c>
      <c r="C181" s="4" t="s">
        <v>18</v>
      </c>
      <c r="D181" s="128">
        <v>411.18</v>
      </c>
      <c r="E181" s="4"/>
    </row>
    <row r="182" spans="1:5" ht="15.75" thickBot="1" x14ac:dyDescent="0.3">
      <c r="A182" s="4">
        <v>181</v>
      </c>
      <c r="B182" s="59" t="s">
        <v>1598</v>
      </c>
      <c r="C182" s="4" t="s">
        <v>18</v>
      </c>
      <c r="D182" s="128">
        <v>265.31</v>
      </c>
      <c r="E182" s="4"/>
    </row>
    <row r="183" spans="1:5" ht="30.75" thickBot="1" x14ac:dyDescent="0.3">
      <c r="A183" s="4">
        <v>182</v>
      </c>
      <c r="B183" s="59" t="s">
        <v>1600</v>
      </c>
      <c r="C183" s="4" t="s">
        <v>18</v>
      </c>
      <c r="D183" s="128">
        <v>222.68</v>
      </c>
      <c r="E183" s="4"/>
    </row>
    <row r="184" spans="1:5" ht="15.75" thickBot="1" x14ac:dyDescent="0.3">
      <c r="A184" s="4">
        <v>183</v>
      </c>
      <c r="B184" s="59" t="s">
        <v>1599</v>
      </c>
      <c r="C184" s="4" t="s">
        <v>18</v>
      </c>
      <c r="D184" s="128">
        <v>1918.83</v>
      </c>
      <c r="E184" s="4"/>
    </row>
    <row r="185" spans="1:5" ht="30.75" thickBot="1" x14ac:dyDescent="0.3">
      <c r="A185" s="4">
        <v>184</v>
      </c>
      <c r="B185" s="59" t="s">
        <v>1601</v>
      </c>
      <c r="C185" s="4" t="s">
        <v>18</v>
      </c>
      <c r="D185" s="128">
        <v>778.42</v>
      </c>
      <c r="E185" s="4"/>
    </row>
    <row r="186" spans="1:5" ht="30.75" thickBot="1" x14ac:dyDescent="0.3">
      <c r="A186" s="4">
        <v>185</v>
      </c>
      <c r="B186" s="59" t="s">
        <v>1602</v>
      </c>
      <c r="C186" s="4" t="s">
        <v>18</v>
      </c>
      <c r="D186" s="128">
        <v>3586.5</v>
      </c>
      <c r="E186" s="4"/>
    </row>
    <row r="187" spans="1:5" ht="15.75" thickBot="1" x14ac:dyDescent="0.3">
      <c r="A187" s="4">
        <v>186</v>
      </c>
      <c r="B187" s="59" t="s">
        <v>1603</v>
      </c>
      <c r="C187" s="4" t="s">
        <v>18</v>
      </c>
      <c r="D187" s="128">
        <v>479.93</v>
      </c>
      <c r="E187" s="4"/>
    </row>
    <row r="188" spans="1:5" ht="15.75" thickBot="1" x14ac:dyDescent="0.3">
      <c r="A188" s="4">
        <v>187</v>
      </c>
      <c r="B188" s="59" t="s">
        <v>1627</v>
      </c>
      <c r="C188" s="4" t="s">
        <v>18</v>
      </c>
      <c r="D188" s="128">
        <v>265.45</v>
      </c>
      <c r="E188" s="4"/>
    </row>
    <row r="189" spans="1:5" ht="15.75" thickBot="1" x14ac:dyDescent="0.3">
      <c r="A189" s="4">
        <v>188</v>
      </c>
      <c r="B189" s="59" t="s">
        <v>1628</v>
      </c>
      <c r="C189" s="4" t="s">
        <v>18</v>
      </c>
      <c r="D189" s="128">
        <v>587.29999999999995</v>
      </c>
      <c r="E189" s="4"/>
    </row>
    <row r="190" spans="1:5" ht="30.75" thickBot="1" x14ac:dyDescent="0.3">
      <c r="A190" s="4">
        <v>189</v>
      </c>
      <c r="B190" s="59" t="s">
        <v>1629</v>
      </c>
      <c r="C190" s="4" t="s">
        <v>18</v>
      </c>
      <c r="D190" s="128">
        <v>215.54</v>
      </c>
      <c r="E190" s="4"/>
    </row>
    <row r="191" spans="1:5" ht="15.75" thickBot="1" x14ac:dyDescent="0.3">
      <c r="A191" s="4">
        <v>190</v>
      </c>
      <c r="B191" s="59" t="s">
        <v>1630</v>
      </c>
      <c r="C191" s="4" t="s">
        <v>18</v>
      </c>
      <c r="D191" s="128">
        <v>38.32</v>
      </c>
      <c r="E191" s="4"/>
    </row>
    <row r="192" spans="1:5" ht="30.75" thickBot="1" x14ac:dyDescent="0.3">
      <c r="A192" s="4">
        <v>191</v>
      </c>
      <c r="B192" s="59" t="s">
        <v>1631</v>
      </c>
      <c r="C192" s="4" t="s">
        <v>18</v>
      </c>
      <c r="D192" s="128">
        <v>745.97</v>
      </c>
      <c r="E192" s="4"/>
    </row>
    <row r="193" spans="1:5" ht="15.75" thickBot="1" x14ac:dyDescent="0.3">
      <c r="A193" s="4">
        <v>192</v>
      </c>
      <c r="B193" s="59" t="s">
        <v>1632</v>
      </c>
      <c r="C193" s="4" t="s">
        <v>18</v>
      </c>
      <c r="D193" s="128">
        <v>269.58999999999997</v>
      </c>
      <c r="E193" s="4"/>
    </row>
    <row r="194" spans="1:5" ht="15.75" thickBot="1" x14ac:dyDescent="0.3">
      <c r="A194" s="4">
        <v>193</v>
      </c>
      <c r="B194" s="59" t="s">
        <v>1633</v>
      </c>
      <c r="C194" s="4" t="s">
        <v>18</v>
      </c>
      <c r="D194" s="128">
        <v>35.700000000000003</v>
      </c>
      <c r="E194" s="4"/>
    </row>
    <row r="195" spans="1:5" ht="15.75" thickBot="1" x14ac:dyDescent="0.3">
      <c r="A195" s="4">
        <v>194</v>
      </c>
      <c r="B195" s="59" t="s">
        <v>1634</v>
      </c>
      <c r="C195" s="4" t="s">
        <v>18</v>
      </c>
      <c r="D195" s="128">
        <v>124.94</v>
      </c>
      <c r="E195" s="4"/>
    </row>
    <row r="196" spans="1:5" ht="15.75" thickBot="1" x14ac:dyDescent="0.3">
      <c r="A196" s="4">
        <v>195</v>
      </c>
      <c r="B196" s="59" t="s">
        <v>1635</v>
      </c>
      <c r="C196" s="4" t="s">
        <v>18</v>
      </c>
      <c r="D196" s="128">
        <v>56.9</v>
      </c>
      <c r="E196" s="4"/>
    </row>
    <row r="197" spans="1:5" ht="15.75" thickBot="1" x14ac:dyDescent="0.3">
      <c r="A197" s="4">
        <v>196</v>
      </c>
      <c r="B197" s="59" t="s">
        <v>1636</v>
      </c>
      <c r="C197" s="4" t="s">
        <v>18</v>
      </c>
      <c r="D197" s="128">
        <v>259.47000000000003</v>
      </c>
      <c r="E197" s="4"/>
    </row>
    <row r="198" spans="1:5" ht="30.75" thickBot="1" x14ac:dyDescent="0.3">
      <c r="A198" s="4">
        <v>197</v>
      </c>
      <c r="B198" s="59" t="s">
        <v>1637</v>
      </c>
      <c r="C198" s="4" t="s">
        <v>18</v>
      </c>
      <c r="D198" s="128">
        <v>88.92</v>
      </c>
      <c r="E198" s="4"/>
    </row>
    <row r="199" spans="1:5" ht="30.75" thickBot="1" x14ac:dyDescent="0.3">
      <c r="A199" s="4">
        <v>198</v>
      </c>
      <c r="B199" s="59" t="s">
        <v>1638</v>
      </c>
      <c r="C199" s="4" t="s">
        <v>18</v>
      </c>
      <c r="D199" s="128">
        <v>314.61</v>
      </c>
      <c r="E199" s="4"/>
    </row>
    <row r="200" spans="1:5" ht="15.75" thickBot="1" x14ac:dyDescent="0.3">
      <c r="A200" s="4">
        <v>199</v>
      </c>
      <c r="B200" s="59" t="s">
        <v>1639</v>
      </c>
      <c r="C200" s="4" t="s">
        <v>18</v>
      </c>
      <c r="D200" s="128">
        <v>489</v>
      </c>
      <c r="E200" s="4"/>
    </row>
    <row r="201" spans="1:5" ht="15.75" thickBot="1" x14ac:dyDescent="0.3">
      <c r="A201" s="312" t="s">
        <v>1329</v>
      </c>
      <c r="B201" s="312"/>
      <c r="C201" s="312"/>
      <c r="D201" s="191">
        <f>SUM(D2:D200)</f>
        <v>138282</v>
      </c>
      <c r="E201" s="4"/>
    </row>
    <row r="202" spans="1:5" ht="15" customHeight="1" thickBot="1" x14ac:dyDescent="0.3">
      <c r="A202" s="313" t="s">
        <v>1625</v>
      </c>
      <c r="B202" s="314"/>
      <c r="C202" s="314"/>
      <c r="D202" s="314"/>
      <c r="E202" s="315"/>
    </row>
    <row r="203" spans="1:5" ht="45.75" thickBot="1" x14ac:dyDescent="0.3">
      <c r="A203" s="94">
        <v>1</v>
      </c>
      <c r="B203" s="131" t="s">
        <v>184</v>
      </c>
      <c r="C203" s="94" t="s">
        <v>18</v>
      </c>
      <c r="D203" s="111">
        <v>0</v>
      </c>
      <c r="E203" s="94" t="s">
        <v>1585</v>
      </c>
    </row>
    <row r="204" spans="1:5" ht="45.75" thickBot="1" x14ac:dyDescent="0.3">
      <c r="A204" s="94">
        <v>2</v>
      </c>
      <c r="B204" s="131" t="s">
        <v>189</v>
      </c>
      <c r="C204" s="94" t="s">
        <v>18</v>
      </c>
      <c r="D204" s="111">
        <v>0</v>
      </c>
      <c r="E204" s="94" t="s">
        <v>1585</v>
      </c>
    </row>
    <row r="205" spans="1:5" ht="45.75" thickBot="1" x14ac:dyDescent="0.3">
      <c r="A205" s="94">
        <v>3</v>
      </c>
      <c r="B205" s="131" t="s">
        <v>191</v>
      </c>
      <c r="C205" s="94" t="s">
        <v>18</v>
      </c>
      <c r="D205" s="111">
        <v>0</v>
      </c>
      <c r="E205" s="94" t="s">
        <v>1585</v>
      </c>
    </row>
    <row r="206" spans="1:5" ht="45.75" thickBot="1" x14ac:dyDescent="0.3">
      <c r="A206" s="94">
        <v>4</v>
      </c>
      <c r="B206" s="131" t="s">
        <v>192</v>
      </c>
      <c r="C206" s="94" t="s">
        <v>18</v>
      </c>
      <c r="D206" s="111">
        <v>0</v>
      </c>
      <c r="E206" s="94" t="s">
        <v>1585</v>
      </c>
    </row>
    <row r="207" spans="1:5" ht="45.75" thickBot="1" x14ac:dyDescent="0.3">
      <c r="A207" s="94">
        <v>5</v>
      </c>
      <c r="B207" s="131" t="s">
        <v>194</v>
      </c>
      <c r="C207" s="94" t="s">
        <v>18</v>
      </c>
      <c r="D207" s="111">
        <v>0</v>
      </c>
      <c r="E207" s="94" t="s">
        <v>1585</v>
      </c>
    </row>
    <row r="208" spans="1:5" ht="45.75" thickBot="1" x14ac:dyDescent="0.3">
      <c r="A208" s="94">
        <v>6</v>
      </c>
      <c r="B208" s="131" t="s">
        <v>195</v>
      </c>
      <c r="C208" s="94" t="s">
        <v>18</v>
      </c>
      <c r="D208" s="111">
        <v>0</v>
      </c>
      <c r="E208" s="94" t="s">
        <v>1585</v>
      </c>
    </row>
    <row r="209" spans="1:5" ht="45.75" thickBot="1" x14ac:dyDescent="0.3">
      <c r="A209" s="94">
        <v>7</v>
      </c>
      <c r="B209" s="131" t="s">
        <v>196</v>
      </c>
      <c r="C209" s="94" t="s">
        <v>18</v>
      </c>
      <c r="D209" s="111">
        <v>0</v>
      </c>
      <c r="E209" s="94" t="s">
        <v>1585</v>
      </c>
    </row>
    <row r="210" spans="1:5" ht="45.75" thickBot="1" x14ac:dyDescent="0.3">
      <c r="A210" s="94">
        <v>8</v>
      </c>
      <c r="B210" s="131" t="s">
        <v>197</v>
      </c>
      <c r="C210" s="94" t="s">
        <v>18</v>
      </c>
      <c r="D210" s="111">
        <v>0</v>
      </c>
      <c r="E210" s="94" t="s">
        <v>1585</v>
      </c>
    </row>
    <row r="211" spans="1:5" ht="45.75" thickBot="1" x14ac:dyDescent="0.3">
      <c r="A211" s="94">
        <v>9</v>
      </c>
      <c r="B211" s="131" t="s">
        <v>1584</v>
      </c>
      <c r="C211" s="94" t="s">
        <v>18</v>
      </c>
      <c r="D211" s="111">
        <v>0</v>
      </c>
      <c r="E211" s="94" t="s">
        <v>1585</v>
      </c>
    </row>
    <row r="212" spans="1:5" ht="45.75" thickBot="1" x14ac:dyDescent="0.3">
      <c r="A212" s="94">
        <v>10</v>
      </c>
      <c r="B212" s="131" t="s">
        <v>285</v>
      </c>
      <c r="C212" s="94" t="s">
        <v>18</v>
      </c>
      <c r="D212" s="111">
        <v>0</v>
      </c>
      <c r="E212" s="94" t="s">
        <v>1585</v>
      </c>
    </row>
    <row r="213" spans="1:5" ht="45.75" thickBot="1" x14ac:dyDescent="0.3">
      <c r="A213" s="94">
        <v>11</v>
      </c>
      <c r="B213" s="131" t="s">
        <v>286</v>
      </c>
      <c r="C213" s="94" t="s">
        <v>18</v>
      </c>
      <c r="D213" s="111">
        <v>0</v>
      </c>
      <c r="E213" s="94" t="s">
        <v>1585</v>
      </c>
    </row>
    <row r="214" spans="1:5" ht="45.75" thickBot="1" x14ac:dyDescent="0.3">
      <c r="A214" s="94">
        <v>12</v>
      </c>
      <c r="B214" s="131" t="s">
        <v>287</v>
      </c>
      <c r="C214" s="94" t="s">
        <v>18</v>
      </c>
      <c r="D214" s="111">
        <v>0</v>
      </c>
      <c r="E214" s="94" t="s">
        <v>1585</v>
      </c>
    </row>
    <row r="215" spans="1:5" ht="45.75" thickBot="1" x14ac:dyDescent="0.3">
      <c r="A215" s="94">
        <v>13</v>
      </c>
      <c r="B215" s="131" t="s">
        <v>287</v>
      </c>
      <c r="C215" s="94" t="s">
        <v>18</v>
      </c>
      <c r="D215" s="111">
        <v>0</v>
      </c>
      <c r="E215" s="94" t="s">
        <v>1585</v>
      </c>
    </row>
    <row r="216" spans="1:5" ht="45.75" thickBot="1" x14ac:dyDescent="0.3">
      <c r="A216" s="94">
        <v>14</v>
      </c>
      <c r="B216" s="131" t="s">
        <v>288</v>
      </c>
      <c r="C216" s="94" t="s">
        <v>18</v>
      </c>
      <c r="D216" s="111">
        <v>0</v>
      </c>
      <c r="E216" s="94" t="s">
        <v>1585</v>
      </c>
    </row>
    <row r="217" spans="1:5" ht="45.75" thickBot="1" x14ac:dyDescent="0.3">
      <c r="A217" s="94">
        <v>15</v>
      </c>
      <c r="B217" s="131" t="s">
        <v>295</v>
      </c>
      <c r="C217" s="94" t="s">
        <v>18</v>
      </c>
      <c r="D217" s="111">
        <v>0</v>
      </c>
      <c r="E217" s="94" t="s">
        <v>1585</v>
      </c>
    </row>
    <row r="219" spans="1:5" x14ac:dyDescent="0.25">
      <c r="B219" s="129"/>
      <c r="D219" s="130"/>
    </row>
    <row r="220" spans="1:5" x14ac:dyDescent="0.25">
      <c r="B220" s="129"/>
      <c r="D220" s="130"/>
    </row>
    <row r="221" spans="1:5" x14ac:dyDescent="0.25">
      <c r="B221" s="129"/>
      <c r="D221" s="130"/>
    </row>
  </sheetData>
  <mergeCells count="2">
    <mergeCell ref="A201:C201"/>
    <mergeCell ref="A202:E202"/>
  </mergeCells>
  <pageMargins left="0.7" right="0.7" top="0.75" bottom="0.75" header="0.3" footer="0.3"/>
  <pageSetup paperSize="9" fitToHeight="0" orientation="landscape" horizontalDpi="4294967293" verticalDpi="0" r:id="rId1"/>
  <headerFooter>
    <oddHeader>&amp;A</oddHeader>
    <oddFooter>Stranica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2"/>
  <sheetViews>
    <sheetView view="pageBreakPreview" zoomScale="60" zoomScaleNormal="100" workbookViewId="0">
      <selection activeCell="E14" sqref="E14"/>
    </sheetView>
  </sheetViews>
  <sheetFormatPr defaultColWidth="8.85546875" defaultRowHeight="15" x14ac:dyDescent="0.25"/>
  <cols>
    <col min="1" max="1" width="8.85546875" style="1"/>
    <col min="2" max="2" width="35.7109375" style="1" customWidth="1"/>
    <col min="3" max="3" width="21.5703125" style="1" customWidth="1"/>
    <col min="4" max="6" width="28.28515625" style="187" customWidth="1"/>
    <col min="7" max="16384" width="8.85546875" style="1"/>
  </cols>
  <sheetData>
    <row r="1" spans="1:7" ht="29.25" thickBot="1" x14ac:dyDescent="0.3">
      <c r="A1" s="58" t="s">
        <v>1</v>
      </c>
      <c r="B1" s="58" t="s">
        <v>356</v>
      </c>
      <c r="C1" s="58" t="s">
        <v>6</v>
      </c>
      <c r="D1" s="140" t="s">
        <v>14</v>
      </c>
      <c r="E1" s="140" t="s">
        <v>1593</v>
      </c>
      <c r="F1" s="140" t="s">
        <v>1586</v>
      </c>
      <c r="G1" s="58" t="s">
        <v>15</v>
      </c>
    </row>
    <row r="2" spans="1:7" ht="15.75" thickBot="1" x14ac:dyDescent="0.3">
      <c r="A2" s="4">
        <v>1</v>
      </c>
      <c r="B2" s="5" t="s">
        <v>357</v>
      </c>
      <c r="C2" s="4" t="s">
        <v>18</v>
      </c>
      <c r="D2" s="128">
        <v>556.5</v>
      </c>
      <c r="E2" s="128">
        <v>556.6</v>
      </c>
      <c r="F2" s="185">
        <v>0</v>
      </c>
      <c r="G2" s="4"/>
    </row>
    <row r="3" spans="1:7" ht="15.75" thickBot="1" x14ac:dyDescent="0.3">
      <c r="A3" s="4">
        <v>2</v>
      </c>
      <c r="B3" s="5" t="s">
        <v>358</v>
      </c>
      <c r="C3" s="4" t="s">
        <v>18</v>
      </c>
      <c r="D3" s="128">
        <v>2061.0500000000002</v>
      </c>
      <c r="E3" s="128">
        <v>2061.0500000000002</v>
      </c>
      <c r="F3" s="185">
        <v>0</v>
      </c>
      <c r="G3" s="4"/>
    </row>
    <row r="4" spans="1:7" ht="15.75" thickBot="1" x14ac:dyDescent="0.3">
      <c r="A4" s="4">
        <v>3</v>
      </c>
      <c r="B4" s="5" t="s">
        <v>359</v>
      </c>
      <c r="C4" s="4" t="s">
        <v>18</v>
      </c>
      <c r="D4" s="128">
        <v>680.07</v>
      </c>
      <c r="E4" s="128">
        <v>680.07</v>
      </c>
      <c r="F4" s="185">
        <v>0</v>
      </c>
      <c r="G4" s="4"/>
    </row>
    <row r="5" spans="1:7" ht="15.75" thickBot="1" x14ac:dyDescent="0.3">
      <c r="A5" s="4">
        <v>4</v>
      </c>
      <c r="B5" s="5" t="s">
        <v>360</v>
      </c>
      <c r="C5" s="4" t="s">
        <v>18</v>
      </c>
      <c r="D5" s="128">
        <v>1565.69</v>
      </c>
      <c r="E5" s="128">
        <v>1565.69</v>
      </c>
      <c r="F5" s="185">
        <v>0</v>
      </c>
      <c r="G5" s="4"/>
    </row>
    <row r="6" spans="1:7" ht="15.75" thickBot="1" x14ac:dyDescent="0.3">
      <c r="A6" s="4">
        <v>5</v>
      </c>
      <c r="B6" s="5" t="s">
        <v>361</v>
      </c>
      <c r="C6" s="4" t="s">
        <v>18</v>
      </c>
      <c r="D6" s="128">
        <v>0</v>
      </c>
      <c r="E6" s="128">
        <v>0</v>
      </c>
      <c r="F6" s="185">
        <v>0</v>
      </c>
      <c r="G6" s="4"/>
    </row>
    <row r="7" spans="1:7" ht="15.75" thickBot="1" x14ac:dyDescent="0.3">
      <c r="A7" s="4">
        <v>6</v>
      </c>
      <c r="B7" s="5" t="s">
        <v>362</v>
      </c>
      <c r="C7" s="4" t="s">
        <v>18</v>
      </c>
      <c r="D7" s="128">
        <v>2225.5300000000002</v>
      </c>
      <c r="E7" s="128">
        <v>2225.5300000000002</v>
      </c>
      <c r="F7" s="185">
        <v>0</v>
      </c>
      <c r="G7" s="4"/>
    </row>
    <row r="8" spans="1:7" ht="15.75" thickBot="1" x14ac:dyDescent="0.3">
      <c r="A8" s="4">
        <v>7</v>
      </c>
      <c r="B8" s="5" t="s">
        <v>363</v>
      </c>
      <c r="C8" s="4" t="s">
        <v>18</v>
      </c>
      <c r="D8" s="128">
        <v>482.59</v>
      </c>
      <c r="E8" s="128">
        <v>482.59</v>
      </c>
      <c r="F8" s="185">
        <v>0</v>
      </c>
      <c r="G8" s="4"/>
    </row>
    <row r="9" spans="1:7" ht="15.75" thickBot="1" x14ac:dyDescent="0.3">
      <c r="A9" s="4">
        <v>8</v>
      </c>
      <c r="B9" s="5" t="s">
        <v>364</v>
      </c>
      <c r="C9" s="4" t="s">
        <v>18</v>
      </c>
      <c r="D9" s="128">
        <v>0</v>
      </c>
      <c r="E9" s="128">
        <v>0</v>
      </c>
      <c r="F9" s="185">
        <v>0</v>
      </c>
      <c r="G9" s="4"/>
    </row>
    <row r="10" spans="1:7" ht="15.75" thickBot="1" x14ac:dyDescent="0.3">
      <c r="A10" s="4">
        <v>9</v>
      </c>
      <c r="B10" s="5" t="s">
        <v>365</v>
      </c>
      <c r="C10" s="4" t="s">
        <v>18</v>
      </c>
      <c r="D10" s="128">
        <v>0</v>
      </c>
      <c r="E10" s="128">
        <v>0</v>
      </c>
      <c r="F10" s="185">
        <v>0</v>
      </c>
      <c r="G10" s="4"/>
    </row>
    <row r="11" spans="1:7" ht="15.75" thickBot="1" x14ac:dyDescent="0.3">
      <c r="A11" s="4">
        <v>10</v>
      </c>
      <c r="B11" s="5" t="s">
        <v>366</v>
      </c>
      <c r="C11" s="4" t="s">
        <v>18</v>
      </c>
      <c r="D11" s="128">
        <v>1470.96</v>
      </c>
      <c r="E11" s="128">
        <v>1470.96</v>
      </c>
      <c r="F11" s="185">
        <v>0</v>
      </c>
      <c r="G11" s="4"/>
    </row>
    <row r="12" spans="1:7" ht="30.75" thickBot="1" x14ac:dyDescent="0.3">
      <c r="A12" s="4">
        <v>11</v>
      </c>
      <c r="B12" s="5" t="s">
        <v>368</v>
      </c>
      <c r="C12" s="4" t="s">
        <v>18</v>
      </c>
      <c r="D12" s="128">
        <v>338.04</v>
      </c>
      <c r="E12" s="128">
        <v>338.04</v>
      </c>
      <c r="F12" s="185">
        <v>0</v>
      </c>
      <c r="G12" s="4"/>
    </row>
    <row r="13" spans="1:7" ht="15.75" thickBot="1" x14ac:dyDescent="0.3">
      <c r="A13" s="4">
        <v>12</v>
      </c>
      <c r="B13" s="5" t="s">
        <v>369</v>
      </c>
      <c r="C13" s="4" t="s">
        <v>18</v>
      </c>
      <c r="D13" s="128">
        <v>212.33</v>
      </c>
      <c r="E13" s="128">
        <v>212.33</v>
      </c>
      <c r="F13" s="185">
        <v>0</v>
      </c>
      <c r="G13" s="4"/>
    </row>
    <row r="14" spans="1:7" ht="15.75" thickBot="1" x14ac:dyDescent="0.3">
      <c r="A14" s="4">
        <v>13</v>
      </c>
      <c r="B14" s="5" t="s">
        <v>370</v>
      </c>
      <c r="C14" s="4" t="s">
        <v>18</v>
      </c>
      <c r="D14" s="128">
        <v>722.69</v>
      </c>
      <c r="E14" s="128">
        <v>722.69</v>
      </c>
      <c r="F14" s="185">
        <v>0</v>
      </c>
      <c r="G14" s="4"/>
    </row>
    <row r="15" spans="1:7" ht="15.75" thickBot="1" x14ac:dyDescent="0.3">
      <c r="A15" s="4">
        <v>14</v>
      </c>
      <c r="B15" s="5" t="s">
        <v>371</v>
      </c>
      <c r="C15" s="4" t="s">
        <v>18</v>
      </c>
      <c r="D15" s="128">
        <v>465.74</v>
      </c>
      <c r="E15" s="128">
        <v>465.74</v>
      </c>
      <c r="F15" s="185">
        <v>0</v>
      </c>
      <c r="G15" s="4"/>
    </row>
    <row r="16" spans="1:7" ht="15.75" thickBot="1" x14ac:dyDescent="0.3">
      <c r="A16" s="4">
        <v>15</v>
      </c>
      <c r="B16" s="5" t="s">
        <v>372</v>
      </c>
      <c r="C16" s="4" t="s">
        <v>18</v>
      </c>
      <c r="D16" s="128">
        <v>465.74</v>
      </c>
      <c r="E16" s="128">
        <v>465.74</v>
      </c>
      <c r="F16" s="185">
        <v>0</v>
      </c>
      <c r="G16" s="4"/>
    </row>
    <row r="17" spans="1:7" ht="15.75" thickBot="1" x14ac:dyDescent="0.3">
      <c r="A17" s="4">
        <v>16</v>
      </c>
      <c r="B17" s="5" t="s">
        <v>373</v>
      </c>
      <c r="C17" s="4" t="s">
        <v>18</v>
      </c>
      <c r="D17" s="128">
        <v>450.2</v>
      </c>
      <c r="E17" s="128">
        <v>450.2</v>
      </c>
      <c r="F17" s="185">
        <v>0</v>
      </c>
      <c r="G17" s="4"/>
    </row>
    <row r="18" spans="1:7" ht="15.75" thickBot="1" x14ac:dyDescent="0.3">
      <c r="A18" s="4">
        <v>17</v>
      </c>
      <c r="B18" s="5" t="s">
        <v>374</v>
      </c>
      <c r="C18" s="4" t="s">
        <v>18</v>
      </c>
      <c r="D18" s="128">
        <v>283.7</v>
      </c>
      <c r="E18" s="128">
        <v>283.7</v>
      </c>
      <c r="F18" s="185">
        <v>0</v>
      </c>
      <c r="G18" s="4"/>
    </row>
    <row r="19" spans="1:7" ht="15.75" thickBot="1" x14ac:dyDescent="0.3">
      <c r="A19" s="4">
        <v>18</v>
      </c>
      <c r="B19" s="5" t="s">
        <v>375</v>
      </c>
      <c r="C19" s="4" t="s">
        <v>18</v>
      </c>
      <c r="D19" s="128">
        <v>1907.89</v>
      </c>
      <c r="E19" s="128">
        <v>1907.89</v>
      </c>
      <c r="F19" s="185">
        <v>0</v>
      </c>
      <c r="G19" s="4"/>
    </row>
    <row r="20" spans="1:7" ht="15.75" thickBot="1" x14ac:dyDescent="0.3">
      <c r="A20" s="4">
        <v>19</v>
      </c>
      <c r="B20" s="5" t="s">
        <v>376</v>
      </c>
      <c r="C20" s="4" t="s">
        <v>18</v>
      </c>
      <c r="D20" s="128">
        <v>205.93</v>
      </c>
      <c r="E20" s="128">
        <v>205.93</v>
      </c>
      <c r="F20" s="185">
        <v>0</v>
      </c>
      <c r="G20" s="4"/>
    </row>
    <row r="21" spans="1:7" ht="30.75" thickBot="1" x14ac:dyDescent="0.3">
      <c r="A21" s="4">
        <v>20</v>
      </c>
      <c r="B21" s="5" t="s">
        <v>377</v>
      </c>
      <c r="C21" s="4" t="s">
        <v>18</v>
      </c>
      <c r="D21" s="128">
        <v>2919.24</v>
      </c>
      <c r="E21" s="128">
        <v>1678.56</v>
      </c>
      <c r="F21" s="185">
        <f t="shared" ref="F21:F26" si="0">SUM(D21-E21)</f>
        <v>1240.6799999999998</v>
      </c>
      <c r="G21" s="4"/>
    </row>
    <row r="22" spans="1:7" ht="15.75" thickBot="1" x14ac:dyDescent="0.3">
      <c r="A22" s="4">
        <v>21</v>
      </c>
      <c r="B22" s="5" t="s">
        <v>378</v>
      </c>
      <c r="C22" s="4" t="s">
        <v>18</v>
      </c>
      <c r="D22" s="128">
        <v>307.42</v>
      </c>
      <c r="E22" s="128">
        <v>176.77</v>
      </c>
      <c r="F22" s="185">
        <f t="shared" si="0"/>
        <v>130.65</v>
      </c>
      <c r="G22" s="4"/>
    </row>
    <row r="23" spans="1:7" ht="15.75" thickBot="1" x14ac:dyDescent="0.3">
      <c r="A23" s="4">
        <v>22</v>
      </c>
      <c r="B23" s="5" t="s">
        <v>379</v>
      </c>
      <c r="C23" s="4" t="s">
        <v>18</v>
      </c>
      <c r="D23" s="128">
        <v>618.89</v>
      </c>
      <c r="E23" s="128">
        <v>355.86</v>
      </c>
      <c r="F23" s="185">
        <f t="shared" si="0"/>
        <v>263.02999999999997</v>
      </c>
      <c r="G23" s="4"/>
    </row>
    <row r="24" spans="1:7" ht="15.75" thickBot="1" x14ac:dyDescent="0.3">
      <c r="A24" s="4">
        <v>23</v>
      </c>
      <c r="B24" s="5" t="s">
        <v>380</v>
      </c>
      <c r="C24" s="4" t="s">
        <v>18</v>
      </c>
      <c r="D24" s="128">
        <v>325.17</v>
      </c>
      <c r="E24" s="128">
        <v>186.97</v>
      </c>
      <c r="F24" s="185">
        <f t="shared" si="0"/>
        <v>138.20000000000002</v>
      </c>
      <c r="G24" s="4"/>
    </row>
    <row r="25" spans="1:7" ht="15.75" thickBot="1" x14ac:dyDescent="0.3">
      <c r="A25" s="4">
        <v>24</v>
      </c>
      <c r="B25" s="5" t="s">
        <v>433</v>
      </c>
      <c r="C25" s="4" t="s">
        <v>18</v>
      </c>
      <c r="D25" s="128">
        <v>478.86</v>
      </c>
      <c r="E25" s="128">
        <v>155.63</v>
      </c>
      <c r="F25" s="185">
        <f t="shared" si="0"/>
        <v>323.23</v>
      </c>
      <c r="G25" s="4"/>
    </row>
    <row r="26" spans="1:7" ht="15.75" thickBot="1" x14ac:dyDescent="0.3">
      <c r="A26" s="4">
        <v>25</v>
      </c>
      <c r="B26" s="5" t="s">
        <v>381</v>
      </c>
      <c r="C26" s="4" t="s">
        <v>18</v>
      </c>
      <c r="D26" s="128">
        <v>1592.67</v>
      </c>
      <c r="E26" s="128">
        <v>517.62</v>
      </c>
      <c r="F26" s="185">
        <f t="shared" si="0"/>
        <v>1075.0500000000002</v>
      </c>
      <c r="G26" s="4"/>
    </row>
    <row r="27" spans="1:7" ht="15.75" thickBot="1" x14ac:dyDescent="0.3">
      <c r="A27" s="4">
        <v>26</v>
      </c>
      <c r="B27" s="5" t="s">
        <v>1588</v>
      </c>
      <c r="C27" s="4" t="s">
        <v>18</v>
      </c>
      <c r="D27" s="128">
        <v>303.14</v>
      </c>
      <c r="E27" s="128">
        <f t="shared" ref="E27" si="1">D27-F27</f>
        <v>0</v>
      </c>
      <c r="F27" s="128">
        <v>303.14</v>
      </c>
      <c r="G27" s="4"/>
    </row>
    <row r="28" spans="1:7" ht="30.75" thickBot="1" x14ac:dyDescent="0.3">
      <c r="A28" s="4">
        <v>27</v>
      </c>
      <c r="B28" s="5" t="s">
        <v>1589</v>
      </c>
      <c r="C28" s="4" t="s">
        <v>18</v>
      </c>
      <c r="D28" s="128">
        <v>5638.06</v>
      </c>
      <c r="E28" s="128">
        <f t="shared" ref="E28:E31" si="2">D28-F28</f>
        <v>0</v>
      </c>
      <c r="F28" s="128">
        <v>5638.06</v>
      </c>
      <c r="G28" s="4"/>
    </row>
    <row r="29" spans="1:7" ht="15.75" thickBot="1" x14ac:dyDescent="0.3">
      <c r="A29" s="4">
        <v>28</v>
      </c>
      <c r="B29" s="5" t="s">
        <v>1590</v>
      </c>
      <c r="C29" s="4" t="s">
        <v>18</v>
      </c>
      <c r="D29" s="128">
        <v>3822.42</v>
      </c>
      <c r="E29" s="128">
        <v>0</v>
      </c>
      <c r="F29" s="128">
        <v>3822.42</v>
      </c>
      <c r="G29" s="4"/>
    </row>
    <row r="30" spans="1:7" ht="15.75" thickBot="1" x14ac:dyDescent="0.3">
      <c r="A30" s="4">
        <v>29</v>
      </c>
      <c r="B30" s="5" t="s">
        <v>1591</v>
      </c>
      <c r="C30" s="4" t="s">
        <v>18</v>
      </c>
      <c r="D30" s="128">
        <v>536.33000000000004</v>
      </c>
      <c r="E30" s="128">
        <f t="shared" si="2"/>
        <v>0</v>
      </c>
      <c r="F30" s="128">
        <v>536.33000000000004</v>
      </c>
      <c r="G30" s="4"/>
    </row>
    <row r="31" spans="1:7" ht="15.75" thickBot="1" x14ac:dyDescent="0.3">
      <c r="A31" s="4">
        <v>30</v>
      </c>
      <c r="B31" s="5" t="s">
        <v>1592</v>
      </c>
      <c r="C31" s="4" t="s">
        <v>18</v>
      </c>
      <c r="D31" s="128">
        <v>518.95000000000005</v>
      </c>
      <c r="E31" s="128">
        <f t="shared" si="2"/>
        <v>0</v>
      </c>
      <c r="F31" s="128">
        <v>518.95000000000005</v>
      </c>
      <c r="G31" s="4"/>
    </row>
    <row r="32" spans="1:7" ht="15" customHeight="1" thickBot="1" x14ac:dyDescent="0.3">
      <c r="A32" s="316" t="s">
        <v>1329</v>
      </c>
      <c r="B32" s="317"/>
      <c r="C32" s="318"/>
      <c r="D32" s="192">
        <f>SUM(D2:D31)</f>
        <v>31155.8</v>
      </c>
      <c r="E32" s="192">
        <f>SUM(E2:E31)</f>
        <v>17166.160000000003</v>
      </c>
      <c r="F32" s="192">
        <f>SUM(F2:F31)</f>
        <v>13989.740000000002</v>
      </c>
      <c r="G32" s="87"/>
    </row>
  </sheetData>
  <mergeCells count="1">
    <mergeCell ref="A32:C32"/>
  </mergeCells>
  <pageMargins left="0.7" right="0.7" top="0.75" bottom="0.75" header="0.3" footer="0.3"/>
  <pageSetup paperSize="9" scale="82" fitToHeight="0" orientation="landscape" horizontalDpi="4294967293" r:id="rId1"/>
  <headerFooter>
    <oddHeader>&amp;A</oddHeader>
    <oddFooter>Stranica &amp;P</oddFooter>
  </headerFooter>
  <ignoredErrors>
    <ignoredError sqref="E27:E28 E30:E31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8"/>
  <sheetViews>
    <sheetView view="pageBreakPreview" zoomScale="60" zoomScaleNormal="100" workbookViewId="0">
      <selection activeCell="D14" sqref="D14"/>
    </sheetView>
  </sheetViews>
  <sheetFormatPr defaultColWidth="8.85546875" defaultRowHeight="15" x14ac:dyDescent="0.25"/>
  <cols>
    <col min="1" max="1" width="8.85546875" style="3"/>
    <col min="2" max="2" width="34.42578125" style="3" customWidth="1"/>
    <col min="3" max="3" width="33.42578125" style="3" customWidth="1"/>
    <col min="4" max="5" width="33.42578125" style="73" customWidth="1"/>
    <col min="6" max="6" width="33.5703125" style="73" customWidth="1"/>
    <col min="7" max="16384" width="8.85546875" style="3"/>
  </cols>
  <sheetData>
    <row r="1" spans="1:7" ht="29.25" thickBot="1" x14ac:dyDescent="0.3">
      <c r="A1" s="58" t="s">
        <v>1</v>
      </c>
      <c r="B1" s="58" t="s">
        <v>382</v>
      </c>
      <c r="C1" s="58" t="s">
        <v>6</v>
      </c>
      <c r="D1" s="140" t="s">
        <v>1330</v>
      </c>
      <c r="E1" s="140" t="s">
        <v>1331</v>
      </c>
      <c r="F1" s="140" t="s">
        <v>1586</v>
      </c>
      <c r="G1" s="58" t="s">
        <v>15</v>
      </c>
    </row>
    <row r="2" spans="1:7" ht="15.75" thickBot="1" x14ac:dyDescent="0.3">
      <c r="A2" s="4">
        <v>1</v>
      </c>
      <c r="B2" s="5" t="s">
        <v>383</v>
      </c>
      <c r="C2" s="4" t="s">
        <v>18</v>
      </c>
      <c r="D2" s="128">
        <v>12548.15</v>
      </c>
      <c r="E2" s="185">
        <v>12548.15</v>
      </c>
      <c r="F2" s="128">
        <v>0</v>
      </c>
      <c r="G2" s="4"/>
    </row>
    <row r="3" spans="1:7" ht="15.75" thickBot="1" x14ac:dyDescent="0.3">
      <c r="A3" s="4">
        <v>2</v>
      </c>
      <c r="B3" s="5" t="s">
        <v>384</v>
      </c>
      <c r="C3" s="4" t="s">
        <v>18</v>
      </c>
      <c r="D3" s="128">
        <v>22315.68</v>
      </c>
      <c r="E3" s="185">
        <v>11715.73</v>
      </c>
      <c r="F3" s="128">
        <f>SUM(D3-E3)</f>
        <v>10599.95</v>
      </c>
      <c r="G3" s="4"/>
    </row>
    <row r="4" spans="1:7" ht="15.75" thickBot="1" x14ac:dyDescent="0.3">
      <c r="A4" s="4">
        <v>3</v>
      </c>
      <c r="B4" s="5" t="s">
        <v>385</v>
      </c>
      <c r="C4" s="4" t="s">
        <v>18</v>
      </c>
      <c r="D4" s="128">
        <v>7281.51</v>
      </c>
      <c r="E4" s="185">
        <v>2366.4899999999998</v>
      </c>
      <c r="F4" s="128">
        <f>SUM(D4-E4)</f>
        <v>4915.0200000000004</v>
      </c>
      <c r="G4" s="4"/>
    </row>
    <row r="5" spans="1:7" ht="15.75" thickBot="1" x14ac:dyDescent="0.3">
      <c r="A5" s="30">
        <v>4</v>
      </c>
      <c r="B5" s="91" t="s">
        <v>386</v>
      </c>
      <c r="C5" s="30" t="s">
        <v>18</v>
      </c>
      <c r="D5" s="188">
        <v>1045.1099999999999</v>
      </c>
      <c r="E5" s="189">
        <v>629.15</v>
      </c>
      <c r="F5" s="188">
        <f>SUM(D5-E5)</f>
        <v>415.95999999999992</v>
      </c>
      <c r="G5" s="30"/>
    </row>
    <row r="6" spans="1:7" ht="15.75" thickBot="1" x14ac:dyDescent="0.3">
      <c r="A6" s="4">
        <v>5</v>
      </c>
      <c r="B6" s="5" t="s">
        <v>367</v>
      </c>
      <c r="C6" s="4" t="s">
        <v>18</v>
      </c>
      <c r="D6" s="128">
        <v>4645.3</v>
      </c>
      <c r="E6" s="128">
        <v>4645.3</v>
      </c>
      <c r="F6" s="128">
        <v>0</v>
      </c>
      <c r="G6" s="4"/>
    </row>
    <row r="7" spans="1:7" ht="15.75" thickBot="1" x14ac:dyDescent="0.3">
      <c r="A7" s="4"/>
      <c r="B7" s="5" t="s">
        <v>1587</v>
      </c>
      <c r="C7" s="4" t="s">
        <v>18</v>
      </c>
      <c r="D7" s="128">
        <v>12708.21</v>
      </c>
      <c r="E7" s="185">
        <v>0</v>
      </c>
      <c r="F7" s="128">
        <v>12708.21</v>
      </c>
      <c r="G7" s="4"/>
    </row>
    <row r="8" spans="1:7" ht="15.75" thickBot="1" x14ac:dyDescent="0.3">
      <c r="A8" s="312" t="s">
        <v>1329</v>
      </c>
      <c r="B8" s="312"/>
      <c r="C8" s="312"/>
      <c r="D8" s="190">
        <f>SUM(D2:D7)</f>
        <v>60543.960000000006</v>
      </c>
      <c r="E8" s="190">
        <f>SUM(E2:E7)</f>
        <v>31904.819999999996</v>
      </c>
      <c r="F8" s="190">
        <f>SUM(F2:F7)</f>
        <v>28639.14</v>
      </c>
      <c r="G8" s="4"/>
    </row>
  </sheetData>
  <mergeCells count="1">
    <mergeCell ref="A8:C8"/>
  </mergeCells>
  <pageMargins left="0.7" right="0.7" top="0.75" bottom="0.75" header="0.3" footer="0.3"/>
  <pageSetup paperSize="9" scale="70" fitToHeight="0" orientation="landscape" horizontalDpi="4294967293" verticalDpi="0" r:id="rId1"/>
  <headerFooter>
    <oddHeader>&amp;A</oddHeader>
    <oddFooter>Stranica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E61"/>
  <sheetViews>
    <sheetView view="pageBreakPreview" topLeftCell="A52" zoomScale="60" zoomScaleNormal="100" workbookViewId="0">
      <selection activeCell="D61" sqref="D61"/>
    </sheetView>
  </sheetViews>
  <sheetFormatPr defaultColWidth="8.85546875" defaultRowHeight="15" x14ac:dyDescent="0.25"/>
  <cols>
    <col min="1" max="1" width="8.85546875" style="3"/>
    <col min="2" max="2" width="39.42578125" style="3" customWidth="1"/>
    <col min="3" max="3" width="31.28515625" style="3" customWidth="1"/>
    <col min="4" max="4" width="38.7109375" style="186" customWidth="1"/>
    <col min="5" max="5" width="17.7109375" style="3" customWidth="1"/>
    <col min="6" max="16384" width="8.85546875" style="3"/>
  </cols>
  <sheetData>
    <row r="1" spans="1:5" ht="15.75" thickBot="1" x14ac:dyDescent="0.3">
      <c r="A1" s="58" t="s">
        <v>1</v>
      </c>
      <c r="B1" s="58" t="s">
        <v>387</v>
      </c>
      <c r="C1" s="58" t="s">
        <v>6</v>
      </c>
      <c r="D1" s="184" t="s">
        <v>14</v>
      </c>
      <c r="E1" s="58" t="s">
        <v>15</v>
      </c>
    </row>
    <row r="2" spans="1:5" ht="15.75" thickBot="1" x14ac:dyDescent="0.3">
      <c r="A2" s="4">
        <v>1</v>
      </c>
      <c r="B2" s="5" t="s">
        <v>388</v>
      </c>
      <c r="C2" s="4" t="s">
        <v>18</v>
      </c>
      <c r="D2" s="128">
        <v>2986.26</v>
      </c>
      <c r="E2" s="4"/>
    </row>
    <row r="3" spans="1:5" ht="15.75" thickBot="1" x14ac:dyDescent="0.3">
      <c r="A3" s="4">
        <v>2</v>
      </c>
      <c r="B3" s="5" t="s">
        <v>389</v>
      </c>
      <c r="C3" s="4" t="s">
        <v>18</v>
      </c>
      <c r="D3" s="128">
        <v>18210.63</v>
      </c>
      <c r="E3" s="4"/>
    </row>
    <row r="4" spans="1:5" ht="15.75" thickBot="1" x14ac:dyDescent="0.3">
      <c r="A4" s="4">
        <v>3</v>
      </c>
      <c r="B4" s="5" t="s">
        <v>390</v>
      </c>
      <c r="C4" s="4" t="s">
        <v>18</v>
      </c>
      <c r="D4" s="128">
        <v>2523.38</v>
      </c>
      <c r="E4" s="4"/>
    </row>
    <row r="5" spans="1:5" ht="15.75" thickBot="1" x14ac:dyDescent="0.3">
      <c r="A5" s="4">
        <v>4</v>
      </c>
      <c r="B5" s="5" t="s">
        <v>391</v>
      </c>
      <c r="C5" s="4" t="s">
        <v>18</v>
      </c>
      <c r="D5" s="128">
        <v>55125.11</v>
      </c>
      <c r="E5" s="4"/>
    </row>
    <row r="6" spans="1:5" ht="15.75" thickBot="1" x14ac:dyDescent="0.3">
      <c r="A6" s="4">
        <v>5</v>
      </c>
      <c r="B6" s="5" t="s">
        <v>392</v>
      </c>
      <c r="C6" s="4" t="s">
        <v>18</v>
      </c>
      <c r="D6" s="128">
        <v>3007.5</v>
      </c>
      <c r="E6" s="4"/>
    </row>
    <row r="7" spans="1:5" ht="15.75" thickBot="1" x14ac:dyDescent="0.3">
      <c r="A7" s="4">
        <v>6</v>
      </c>
      <c r="B7" s="5" t="s">
        <v>393</v>
      </c>
      <c r="C7" s="4" t="s">
        <v>18</v>
      </c>
      <c r="D7" s="128">
        <v>3044.13</v>
      </c>
      <c r="E7" s="4"/>
    </row>
    <row r="8" spans="1:5" ht="15.75" thickBot="1" x14ac:dyDescent="0.3">
      <c r="A8" s="4">
        <v>7</v>
      </c>
      <c r="B8" s="5" t="s">
        <v>394</v>
      </c>
      <c r="C8" s="4" t="s">
        <v>18</v>
      </c>
      <c r="D8" s="128">
        <v>23511.97</v>
      </c>
      <c r="E8" s="4"/>
    </row>
    <row r="9" spans="1:5" ht="15.75" thickBot="1" x14ac:dyDescent="0.3">
      <c r="A9" s="4">
        <v>8</v>
      </c>
      <c r="B9" s="5" t="s">
        <v>395</v>
      </c>
      <c r="C9" s="4" t="s">
        <v>18</v>
      </c>
      <c r="D9" s="128">
        <v>74427.289999999994</v>
      </c>
      <c r="E9" s="4"/>
    </row>
    <row r="10" spans="1:5" ht="15.75" thickBot="1" x14ac:dyDescent="0.3">
      <c r="A10" s="4">
        <v>9</v>
      </c>
      <c r="B10" s="5" t="s">
        <v>396</v>
      </c>
      <c r="C10" s="4" t="s">
        <v>18</v>
      </c>
      <c r="D10" s="128">
        <v>280337.01</v>
      </c>
      <c r="E10" s="4"/>
    </row>
    <row r="11" spans="1:5" ht="15.75" thickBot="1" x14ac:dyDescent="0.3">
      <c r="A11" s="4">
        <v>10</v>
      </c>
      <c r="B11" s="5" t="s">
        <v>397</v>
      </c>
      <c r="C11" s="4" t="s">
        <v>18</v>
      </c>
      <c r="D11" s="128">
        <v>5972.53</v>
      </c>
      <c r="E11" s="4"/>
    </row>
    <row r="12" spans="1:5" ht="15.75" thickBot="1" x14ac:dyDescent="0.3">
      <c r="A12" s="4">
        <v>11</v>
      </c>
      <c r="B12" s="5" t="s">
        <v>398</v>
      </c>
      <c r="C12" s="4" t="s">
        <v>18</v>
      </c>
      <c r="D12" s="128">
        <v>17479.59</v>
      </c>
      <c r="E12" s="4"/>
    </row>
    <row r="13" spans="1:5" ht="15.75" thickBot="1" x14ac:dyDescent="0.3">
      <c r="A13" s="4">
        <v>12</v>
      </c>
      <c r="B13" s="5" t="s">
        <v>399</v>
      </c>
      <c r="C13" s="4" t="s">
        <v>18</v>
      </c>
      <c r="D13" s="128">
        <v>31010.98</v>
      </c>
      <c r="E13" s="4"/>
    </row>
    <row r="14" spans="1:5" ht="15.75" thickBot="1" x14ac:dyDescent="0.3">
      <c r="A14" s="4">
        <v>13</v>
      </c>
      <c r="B14" s="5" t="s">
        <v>400</v>
      </c>
      <c r="C14" s="4" t="s">
        <v>18</v>
      </c>
      <c r="D14" s="128">
        <v>12442.76</v>
      </c>
      <c r="E14" s="4"/>
    </row>
    <row r="15" spans="1:5" ht="15.75" thickBot="1" x14ac:dyDescent="0.3">
      <c r="A15" s="4">
        <v>14</v>
      </c>
      <c r="B15" s="5" t="s">
        <v>401</v>
      </c>
      <c r="C15" s="4" t="s">
        <v>18</v>
      </c>
      <c r="D15" s="128">
        <v>5043.47</v>
      </c>
      <c r="E15" s="4"/>
    </row>
    <row r="16" spans="1:5" ht="30.75" thickBot="1" x14ac:dyDescent="0.3">
      <c r="A16" s="4">
        <v>15</v>
      </c>
      <c r="B16" s="5" t="s">
        <v>402</v>
      </c>
      <c r="C16" s="4" t="s">
        <v>18</v>
      </c>
      <c r="D16" s="128">
        <v>2886.72</v>
      </c>
      <c r="E16" s="4"/>
    </row>
    <row r="17" spans="1:5" ht="30.75" thickBot="1" x14ac:dyDescent="0.3">
      <c r="A17" s="4">
        <v>16</v>
      </c>
      <c r="B17" s="5" t="s">
        <v>403</v>
      </c>
      <c r="C17" s="4" t="s">
        <v>18</v>
      </c>
      <c r="D17" s="128">
        <v>3036.03</v>
      </c>
      <c r="E17" s="4"/>
    </row>
    <row r="18" spans="1:5" ht="15.75" thickBot="1" x14ac:dyDescent="0.3">
      <c r="A18" s="4">
        <v>17</v>
      </c>
      <c r="B18" s="5" t="s">
        <v>404</v>
      </c>
      <c r="C18" s="4" t="s">
        <v>18</v>
      </c>
      <c r="D18" s="128">
        <v>5640.72</v>
      </c>
      <c r="E18" s="4"/>
    </row>
    <row r="19" spans="1:5" ht="15.75" thickBot="1" x14ac:dyDescent="0.3">
      <c r="A19" s="4">
        <v>18</v>
      </c>
      <c r="B19" s="5" t="s">
        <v>405</v>
      </c>
      <c r="C19" s="4" t="s">
        <v>18</v>
      </c>
      <c r="D19" s="128">
        <v>3301.48</v>
      </c>
      <c r="E19" s="4"/>
    </row>
    <row r="20" spans="1:5" ht="30.75" thickBot="1" x14ac:dyDescent="0.3">
      <c r="A20" s="4">
        <v>19</v>
      </c>
      <c r="B20" s="5" t="s">
        <v>406</v>
      </c>
      <c r="C20" s="4" t="s">
        <v>18</v>
      </c>
      <c r="D20" s="128">
        <v>2687.64</v>
      </c>
      <c r="E20" s="4"/>
    </row>
    <row r="21" spans="1:5" ht="15.75" thickBot="1" x14ac:dyDescent="0.3">
      <c r="A21" s="4">
        <v>20</v>
      </c>
      <c r="B21" s="5" t="s">
        <v>407</v>
      </c>
      <c r="C21" s="4" t="s">
        <v>18</v>
      </c>
      <c r="D21" s="128">
        <v>6745.64</v>
      </c>
      <c r="E21" s="4"/>
    </row>
    <row r="22" spans="1:5" ht="30.75" thickBot="1" x14ac:dyDescent="0.3">
      <c r="A22" s="4">
        <v>21</v>
      </c>
      <c r="B22" s="5" t="s">
        <v>408</v>
      </c>
      <c r="C22" s="4" t="s">
        <v>18</v>
      </c>
      <c r="D22" s="128">
        <v>1791.76</v>
      </c>
      <c r="E22" s="4"/>
    </row>
    <row r="23" spans="1:5" ht="30.75" thickBot="1" x14ac:dyDescent="0.3">
      <c r="A23" s="4">
        <v>22</v>
      </c>
      <c r="B23" s="5" t="s">
        <v>409</v>
      </c>
      <c r="C23" s="4" t="s">
        <v>18</v>
      </c>
      <c r="D23" s="128">
        <v>6536.6</v>
      </c>
      <c r="E23" s="4"/>
    </row>
    <row r="24" spans="1:5" ht="30.75" thickBot="1" x14ac:dyDescent="0.3">
      <c r="A24" s="4">
        <v>23</v>
      </c>
      <c r="B24" s="5" t="s">
        <v>410</v>
      </c>
      <c r="C24" s="4" t="s">
        <v>18</v>
      </c>
      <c r="D24" s="128">
        <v>6818.63</v>
      </c>
      <c r="E24" s="4"/>
    </row>
    <row r="25" spans="1:5" ht="30.75" thickBot="1" x14ac:dyDescent="0.3">
      <c r="A25" s="4">
        <v>24</v>
      </c>
      <c r="B25" s="5" t="s">
        <v>411</v>
      </c>
      <c r="C25" s="4" t="s">
        <v>18</v>
      </c>
      <c r="D25" s="128">
        <v>7183.62</v>
      </c>
      <c r="E25" s="4"/>
    </row>
    <row r="26" spans="1:5" ht="30.75" thickBot="1" x14ac:dyDescent="0.3">
      <c r="A26" s="4">
        <v>25</v>
      </c>
      <c r="B26" s="5" t="s">
        <v>412</v>
      </c>
      <c r="C26" s="4" t="s">
        <v>18</v>
      </c>
      <c r="D26" s="128">
        <v>1133.1199999999999</v>
      </c>
      <c r="E26" s="4"/>
    </row>
    <row r="27" spans="1:5" ht="30.75" thickBot="1" x14ac:dyDescent="0.3">
      <c r="A27" s="4">
        <v>26</v>
      </c>
      <c r="B27" s="5" t="s">
        <v>413</v>
      </c>
      <c r="C27" s="4" t="s">
        <v>18</v>
      </c>
      <c r="D27" s="128">
        <v>995.42</v>
      </c>
      <c r="E27" s="4"/>
    </row>
    <row r="28" spans="1:5" ht="30.75" thickBot="1" x14ac:dyDescent="0.3">
      <c r="A28" s="4">
        <v>27</v>
      </c>
      <c r="B28" s="5" t="s">
        <v>414</v>
      </c>
      <c r="C28" s="4" t="s">
        <v>18</v>
      </c>
      <c r="D28" s="128">
        <v>481.12</v>
      </c>
      <c r="E28" s="4"/>
    </row>
    <row r="29" spans="1:5" ht="30.75" thickBot="1" x14ac:dyDescent="0.3">
      <c r="A29" s="4">
        <v>28</v>
      </c>
      <c r="B29" s="5" t="s">
        <v>415</v>
      </c>
      <c r="C29" s="4" t="s">
        <v>18</v>
      </c>
      <c r="D29" s="128">
        <v>1990.84</v>
      </c>
      <c r="E29" s="4"/>
    </row>
    <row r="30" spans="1:5" ht="15.75" thickBot="1" x14ac:dyDescent="0.3">
      <c r="A30" s="4">
        <v>29</v>
      </c>
      <c r="B30" s="5" t="s">
        <v>416</v>
      </c>
      <c r="C30" s="4" t="s">
        <v>18</v>
      </c>
      <c r="D30" s="128">
        <v>7465.66</v>
      </c>
      <c r="E30" s="4"/>
    </row>
    <row r="31" spans="1:5" ht="30.75" thickBot="1" x14ac:dyDescent="0.3">
      <c r="A31" s="4">
        <v>30</v>
      </c>
      <c r="B31" s="5" t="s">
        <v>417</v>
      </c>
      <c r="C31" s="4" t="s">
        <v>18</v>
      </c>
      <c r="D31" s="128">
        <v>2986.26</v>
      </c>
      <c r="E31" s="4"/>
    </row>
    <row r="32" spans="1:5" ht="30.75" thickBot="1" x14ac:dyDescent="0.3">
      <c r="A32" s="4">
        <v>31</v>
      </c>
      <c r="B32" s="5" t="s">
        <v>418</v>
      </c>
      <c r="C32" s="4" t="s">
        <v>18</v>
      </c>
      <c r="D32" s="128">
        <v>2389.0100000000002</v>
      </c>
      <c r="E32" s="4"/>
    </row>
    <row r="33" spans="1:5" ht="30.75" thickBot="1" x14ac:dyDescent="0.3">
      <c r="A33" s="4">
        <v>32</v>
      </c>
      <c r="B33" s="5" t="s">
        <v>419</v>
      </c>
      <c r="C33" s="4" t="s">
        <v>18</v>
      </c>
      <c r="D33" s="128">
        <v>32168.69</v>
      </c>
      <c r="E33" s="4"/>
    </row>
    <row r="34" spans="1:5" ht="30.75" thickBot="1" x14ac:dyDescent="0.3">
      <c r="A34" s="4">
        <v>33</v>
      </c>
      <c r="B34" s="5" t="s">
        <v>420</v>
      </c>
      <c r="C34" s="4" t="s">
        <v>18</v>
      </c>
      <c r="D34" s="128">
        <v>1672.31</v>
      </c>
      <c r="E34" s="4"/>
    </row>
    <row r="35" spans="1:5" ht="30.75" thickBot="1" x14ac:dyDescent="0.3">
      <c r="A35" s="4">
        <v>34</v>
      </c>
      <c r="B35" s="5" t="s">
        <v>421</v>
      </c>
      <c r="C35" s="4" t="s">
        <v>18</v>
      </c>
      <c r="D35" s="128">
        <v>481.12</v>
      </c>
      <c r="E35" s="4"/>
    </row>
    <row r="36" spans="1:5" ht="30.75" thickBot="1" x14ac:dyDescent="0.3">
      <c r="A36" s="4">
        <v>35</v>
      </c>
      <c r="B36" s="5" t="s">
        <v>422</v>
      </c>
      <c r="C36" s="4" t="s">
        <v>18</v>
      </c>
      <c r="D36" s="128">
        <v>1393.59</v>
      </c>
      <c r="E36" s="4"/>
    </row>
    <row r="37" spans="1:5" ht="30.75" thickBot="1" x14ac:dyDescent="0.3">
      <c r="A37" s="4">
        <v>36</v>
      </c>
      <c r="B37" s="5" t="s">
        <v>423</v>
      </c>
      <c r="C37" s="4" t="s">
        <v>18</v>
      </c>
      <c r="D37" s="128">
        <v>952.29</v>
      </c>
      <c r="E37" s="4"/>
    </row>
    <row r="38" spans="1:5" ht="30.75" thickBot="1" x14ac:dyDescent="0.3">
      <c r="A38" s="4">
        <v>37</v>
      </c>
      <c r="B38" s="5" t="s">
        <v>424</v>
      </c>
      <c r="C38" s="4" t="s">
        <v>18</v>
      </c>
      <c r="D38" s="128">
        <v>8219.69</v>
      </c>
      <c r="E38" s="4"/>
    </row>
    <row r="39" spans="1:5" ht="30.75" thickBot="1" x14ac:dyDescent="0.3">
      <c r="A39" s="4">
        <v>38</v>
      </c>
      <c r="B39" s="5" t="s">
        <v>425</v>
      </c>
      <c r="C39" s="4" t="s">
        <v>18</v>
      </c>
      <c r="D39" s="128">
        <v>2611.3200000000002</v>
      </c>
      <c r="E39" s="4"/>
    </row>
    <row r="40" spans="1:5" ht="15.75" thickBot="1" x14ac:dyDescent="0.3">
      <c r="A40" s="4">
        <v>38</v>
      </c>
      <c r="B40" s="5" t="s">
        <v>1604</v>
      </c>
      <c r="C40" s="4" t="s">
        <v>18</v>
      </c>
      <c r="D40" s="128">
        <v>43163.95</v>
      </c>
      <c r="E40" s="4"/>
    </row>
    <row r="41" spans="1:5" ht="30.75" thickBot="1" x14ac:dyDescent="0.3">
      <c r="A41" s="4">
        <v>39</v>
      </c>
      <c r="B41" s="5" t="s">
        <v>1605</v>
      </c>
      <c r="C41" s="4" t="s">
        <v>18</v>
      </c>
      <c r="D41" s="128">
        <v>1990.84</v>
      </c>
      <c r="E41" s="4"/>
    </row>
    <row r="42" spans="1:5" ht="15.75" thickBot="1" x14ac:dyDescent="0.3">
      <c r="A42" s="4">
        <v>40</v>
      </c>
      <c r="B42" s="5" t="s">
        <v>1606</v>
      </c>
      <c r="C42" s="4" t="s">
        <v>18</v>
      </c>
      <c r="D42" s="128">
        <v>1660.36</v>
      </c>
      <c r="E42" s="4"/>
    </row>
    <row r="43" spans="1:5" ht="30.75" thickBot="1" x14ac:dyDescent="0.3">
      <c r="A43" s="4">
        <v>41</v>
      </c>
      <c r="B43" s="5" t="s">
        <v>1607</v>
      </c>
      <c r="C43" s="4" t="s">
        <v>18</v>
      </c>
      <c r="D43" s="128">
        <v>1269.1600000000001</v>
      </c>
      <c r="E43" s="4"/>
    </row>
    <row r="44" spans="1:5" ht="30.75" thickBot="1" x14ac:dyDescent="0.3">
      <c r="A44" s="4">
        <v>42</v>
      </c>
      <c r="B44" s="5" t="s">
        <v>1608</v>
      </c>
      <c r="C44" s="4" t="s">
        <v>18</v>
      </c>
      <c r="D44" s="128">
        <v>630.42999999999995</v>
      </c>
      <c r="E44" s="4"/>
    </row>
    <row r="45" spans="1:5" ht="30.75" thickBot="1" x14ac:dyDescent="0.3">
      <c r="A45" s="4">
        <v>43</v>
      </c>
      <c r="B45" s="5" t="s">
        <v>1609</v>
      </c>
      <c r="C45" s="4" t="s">
        <v>18</v>
      </c>
      <c r="D45" s="128">
        <v>414.76</v>
      </c>
      <c r="E45" s="4"/>
    </row>
    <row r="46" spans="1:5" ht="30.75" thickBot="1" x14ac:dyDescent="0.3">
      <c r="A46" s="4">
        <v>44</v>
      </c>
      <c r="B46" s="5" t="s">
        <v>1610</v>
      </c>
      <c r="C46" s="4" t="s">
        <v>18</v>
      </c>
      <c r="D46" s="128">
        <v>248.86</v>
      </c>
      <c r="E46" s="4"/>
    </row>
    <row r="47" spans="1:5" ht="30.75" thickBot="1" x14ac:dyDescent="0.3">
      <c r="A47" s="4">
        <v>45</v>
      </c>
      <c r="B47" s="5" t="s">
        <v>1611</v>
      </c>
      <c r="C47" s="4" t="s">
        <v>18</v>
      </c>
      <c r="D47" s="128">
        <v>298.63</v>
      </c>
      <c r="E47" s="4"/>
    </row>
    <row r="48" spans="1:5" ht="15.75" thickBot="1" x14ac:dyDescent="0.3">
      <c r="A48" s="4">
        <v>46</v>
      </c>
      <c r="B48" s="5" t="s">
        <v>1612</v>
      </c>
      <c r="C48" s="4" t="s">
        <v>18</v>
      </c>
      <c r="D48" s="128">
        <v>497.71</v>
      </c>
      <c r="E48" s="4"/>
    </row>
    <row r="49" spans="1:5" ht="15.75" thickBot="1" x14ac:dyDescent="0.3">
      <c r="A49" s="4">
        <v>47</v>
      </c>
      <c r="B49" s="5" t="s">
        <v>1613</v>
      </c>
      <c r="C49" s="4" t="s">
        <v>18</v>
      </c>
      <c r="D49" s="128">
        <v>481.12</v>
      </c>
      <c r="E49" s="4"/>
    </row>
    <row r="50" spans="1:5" ht="30.75" thickBot="1" x14ac:dyDescent="0.3">
      <c r="A50" s="4">
        <v>48</v>
      </c>
      <c r="B50" s="5" t="s">
        <v>1614</v>
      </c>
      <c r="C50" s="4" t="s">
        <v>18</v>
      </c>
      <c r="D50" s="128">
        <v>481.12</v>
      </c>
      <c r="E50" s="4"/>
    </row>
    <row r="51" spans="1:5" ht="30.75" thickBot="1" x14ac:dyDescent="0.3">
      <c r="A51" s="4">
        <v>49</v>
      </c>
      <c r="B51" s="5" t="s">
        <v>1615</v>
      </c>
      <c r="C51" s="4" t="s">
        <v>18</v>
      </c>
      <c r="D51" s="128">
        <v>829.52</v>
      </c>
      <c r="E51" s="4"/>
    </row>
    <row r="52" spans="1:5" ht="30.75" thickBot="1" x14ac:dyDescent="0.3">
      <c r="A52" s="4">
        <v>50</v>
      </c>
      <c r="B52" s="5" t="s">
        <v>1616</v>
      </c>
      <c r="C52" s="4" t="s">
        <v>18</v>
      </c>
      <c r="D52" s="128">
        <v>406.46</v>
      </c>
      <c r="E52" s="4"/>
    </row>
    <row r="53" spans="1:5" ht="15.75" thickBot="1" x14ac:dyDescent="0.3">
      <c r="A53" s="4">
        <v>51</v>
      </c>
      <c r="B53" s="5" t="s">
        <v>1617</v>
      </c>
      <c r="C53" s="4" t="s">
        <v>18</v>
      </c>
      <c r="D53" s="128">
        <v>273.74</v>
      </c>
      <c r="E53" s="4"/>
    </row>
    <row r="54" spans="1:5" ht="30.75" thickBot="1" x14ac:dyDescent="0.3">
      <c r="A54" s="4">
        <v>52</v>
      </c>
      <c r="B54" s="5" t="s">
        <v>1619</v>
      </c>
      <c r="C54" s="4" t="s">
        <v>18</v>
      </c>
      <c r="D54" s="128">
        <v>497.71</v>
      </c>
      <c r="E54" s="4"/>
    </row>
    <row r="55" spans="1:5" ht="30.75" thickBot="1" x14ac:dyDescent="0.3">
      <c r="A55" s="4">
        <v>53</v>
      </c>
      <c r="B55" s="5" t="s">
        <v>1620</v>
      </c>
      <c r="C55" s="4" t="s">
        <v>18</v>
      </c>
      <c r="D55" s="128">
        <v>414.76</v>
      </c>
      <c r="E55" s="4"/>
    </row>
    <row r="56" spans="1:5" ht="30.75" thickBot="1" x14ac:dyDescent="0.3">
      <c r="A56" s="4">
        <v>54</v>
      </c>
      <c r="B56" s="5" t="s">
        <v>1618</v>
      </c>
      <c r="C56" s="4" t="s">
        <v>18</v>
      </c>
      <c r="D56" s="128">
        <v>763.16</v>
      </c>
      <c r="E56" s="4"/>
    </row>
    <row r="57" spans="1:5" ht="30.75" thickBot="1" x14ac:dyDescent="0.3">
      <c r="A57" s="4">
        <v>55</v>
      </c>
      <c r="B57" s="5" t="s">
        <v>1621</v>
      </c>
      <c r="C57" s="4" t="s">
        <v>18</v>
      </c>
      <c r="D57" s="128">
        <v>431.35</v>
      </c>
      <c r="E57" s="4"/>
    </row>
    <row r="58" spans="1:5" ht="30.75" thickBot="1" x14ac:dyDescent="0.3">
      <c r="A58" s="4">
        <v>56</v>
      </c>
      <c r="B58" s="5" t="s">
        <v>1622</v>
      </c>
      <c r="C58" s="4" t="s">
        <v>18</v>
      </c>
      <c r="D58" s="128">
        <v>1313.96</v>
      </c>
      <c r="E58" s="4"/>
    </row>
    <row r="59" spans="1:5" ht="30.75" thickBot="1" x14ac:dyDescent="0.3">
      <c r="A59" s="4">
        <v>57</v>
      </c>
      <c r="B59" s="5" t="s">
        <v>1623</v>
      </c>
      <c r="C59" s="4" t="s">
        <v>18</v>
      </c>
      <c r="D59" s="128">
        <v>663.61</v>
      </c>
      <c r="E59" s="4"/>
    </row>
    <row r="60" spans="1:5" ht="30.75" thickBot="1" x14ac:dyDescent="0.3">
      <c r="A60" s="4">
        <v>58</v>
      </c>
      <c r="B60" s="5" t="s">
        <v>1624</v>
      </c>
      <c r="C60" s="4" t="s">
        <v>18</v>
      </c>
      <c r="D60" s="128">
        <v>199.08</v>
      </c>
      <c r="E60" s="4"/>
    </row>
    <row r="61" spans="1:5" ht="15.75" thickBot="1" x14ac:dyDescent="0.3">
      <c r="A61" s="312" t="s">
        <v>1329</v>
      </c>
      <c r="B61" s="312"/>
      <c r="C61" s="312"/>
      <c r="D61" s="191">
        <f>SUM(D2:D60)</f>
        <v>703622.1799999997</v>
      </c>
      <c r="E61" s="58"/>
    </row>
  </sheetData>
  <mergeCells count="1">
    <mergeCell ref="A61:C61"/>
  </mergeCells>
  <pageMargins left="0.7" right="0.7" top="0.75" bottom="0.75" header="0.3" footer="0.3"/>
  <pageSetup paperSize="9" scale="96" fitToHeight="0" orientation="landscape" horizontalDpi="4294967293" verticalDpi="0" r:id="rId1"/>
  <headerFooter>
    <oddHeader>&amp;A</oddHeader>
    <oddFooter>Stranica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T9"/>
  <sheetViews>
    <sheetView view="pageBreakPreview" zoomScale="60" zoomScaleNormal="60" workbookViewId="0">
      <pane xSplit="19" ySplit="2" topLeftCell="T3" activePane="bottomRight" state="frozen"/>
      <selection pane="topRight" activeCell="U1" sqref="U1"/>
      <selection pane="bottomLeft" activeCell="A3" sqref="A3"/>
      <selection pane="bottomRight"/>
    </sheetView>
  </sheetViews>
  <sheetFormatPr defaultColWidth="8.85546875" defaultRowHeight="15" x14ac:dyDescent="0.25"/>
  <cols>
    <col min="1" max="1" width="8.85546875" style="3"/>
    <col min="2" max="2" width="23.7109375" style="3" customWidth="1"/>
    <col min="3" max="3" width="13.85546875" style="3" customWidth="1"/>
    <col min="4" max="5" width="8.85546875" style="3"/>
    <col min="6" max="6" width="12.42578125" style="3" customWidth="1"/>
    <col min="7" max="7" width="8.85546875" style="3"/>
    <col min="8" max="9" width="12.42578125" style="3" customWidth="1"/>
    <col min="10" max="12" width="8.85546875" style="3"/>
    <col min="13" max="13" width="12.42578125" style="3" customWidth="1"/>
    <col min="14" max="14" width="8.85546875" style="3"/>
    <col min="15" max="16" width="12.42578125" style="3" customWidth="1"/>
    <col min="17" max="17" width="11.7109375" style="3" customWidth="1"/>
    <col min="18" max="18" width="23.7109375" style="3" customWidth="1"/>
    <col min="19" max="20" width="12.42578125" style="3" customWidth="1"/>
    <col min="21" max="16384" width="8.85546875" style="3"/>
  </cols>
  <sheetData>
    <row r="1" spans="1:20" ht="15.75" thickBot="1" x14ac:dyDescent="0.3">
      <c r="A1" s="20"/>
      <c r="B1" s="21"/>
      <c r="C1" s="21"/>
      <c r="D1" s="208" t="s">
        <v>586</v>
      </c>
      <c r="E1" s="209"/>
      <c r="F1" s="209"/>
      <c r="G1" s="210"/>
      <c r="H1" s="21"/>
      <c r="I1" s="21"/>
      <c r="J1" s="21"/>
      <c r="K1" s="208" t="s">
        <v>587</v>
      </c>
      <c r="L1" s="209"/>
      <c r="M1" s="209"/>
      <c r="N1" s="210"/>
      <c r="O1" s="21"/>
      <c r="P1" s="21"/>
      <c r="Q1" s="21"/>
      <c r="R1" s="21"/>
      <c r="S1" s="21"/>
      <c r="T1" s="22"/>
    </row>
    <row r="2" spans="1:20" ht="57.75" thickBot="1" x14ac:dyDescent="0.3">
      <c r="A2" s="18" t="s">
        <v>1</v>
      </c>
      <c r="B2" s="18" t="s">
        <v>39</v>
      </c>
      <c r="C2" s="18" t="s">
        <v>40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543</v>
      </c>
      <c r="M2" s="18" t="s">
        <v>4</v>
      </c>
      <c r="N2" s="18" t="s">
        <v>5</v>
      </c>
      <c r="O2" s="18" t="s">
        <v>10</v>
      </c>
      <c r="P2" s="18" t="s">
        <v>11</v>
      </c>
      <c r="Q2" s="18" t="s">
        <v>12</v>
      </c>
      <c r="R2" s="18" t="s">
        <v>13</v>
      </c>
      <c r="S2" s="18" t="s">
        <v>14</v>
      </c>
      <c r="T2" s="18" t="s">
        <v>15</v>
      </c>
    </row>
    <row r="3" spans="1:20" ht="105.75" thickBot="1" x14ac:dyDescent="0.3">
      <c r="A3" s="4" t="s">
        <v>41</v>
      </c>
      <c r="B3" s="4" t="s">
        <v>726</v>
      </c>
      <c r="C3" s="4" t="s">
        <v>727</v>
      </c>
      <c r="D3" s="4">
        <v>2168</v>
      </c>
      <c r="E3" s="4">
        <v>3423</v>
      </c>
      <c r="F3" s="4" t="s">
        <v>24</v>
      </c>
      <c r="G3" s="4"/>
      <c r="H3" s="4" t="s">
        <v>178</v>
      </c>
      <c r="I3" s="4"/>
      <c r="J3" s="4"/>
      <c r="K3" s="4" t="s">
        <v>728</v>
      </c>
      <c r="L3" s="4">
        <v>2544</v>
      </c>
      <c r="M3" s="4" t="s">
        <v>24</v>
      </c>
      <c r="N3" s="4"/>
      <c r="O3" s="4" t="s">
        <v>178</v>
      </c>
      <c r="P3" s="4" t="s">
        <v>824</v>
      </c>
      <c r="Q3" s="4" t="s">
        <v>727</v>
      </c>
      <c r="R3" s="4"/>
      <c r="S3" s="4"/>
      <c r="T3" s="4" t="s">
        <v>729</v>
      </c>
    </row>
    <row r="4" spans="1:20" ht="105.75" thickBot="1" x14ac:dyDescent="0.3">
      <c r="A4" s="4" t="s">
        <v>45</v>
      </c>
      <c r="B4" s="4" t="s">
        <v>730</v>
      </c>
      <c r="C4" s="4" t="s">
        <v>731</v>
      </c>
      <c r="D4" s="4">
        <v>2151</v>
      </c>
      <c r="E4" s="4">
        <v>3370</v>
      </c>
      <c r="F4" s="4" t="s">
        <v>24</v>
      </c>
      <c r="G4" s="4"/>
      <c r="H4" s="4" t="s">
        <v>732</v>
      </c>
      <c r="I4" s="4"/>
      <c r="J4" s="4"/>
      <c r="K4" s="4" t="s">
        <v>733</v>
      </c>
      <c r="L4" s="4">
        <v>2430</v>
      </c>
      <c r="M4" s="4" t="s">
        <v>24</v>
      </c>
      <c r="N4" s="4"/>
      <c r="O4" s="4" t="s">
        <v>732</v>
      </c>
      <c r="P4" s="4" t="s">
        <v>824</v>
      </c>
      <c r="Q4" s="4" t="s">
        <v>1067</v>
      </c>
      <c r="R4" s="4"/>
      <c r="S4" s="4"/>
      <c r="T4" s="4" t="s">
        <v>734</v>
      </c>
    </row>
    <row r="5" spans="1:20" ht="105.75" thickBot="1" x14ac:dyDescent="0.3">
      <c r="A5" s="4" t="s">
        <v>46</v>
      </c>
      <c r="B5" s="4" t="s">
        <v>730</v>
      </c>
      <c r="C5" s="4" t="s">
        <v>731</v>
      </c>
      <c r="D5" s="4">
        <v>2153</v>
      </c>
      <c r="E5" s="4">
        <v>3370</v>
      </c>
      <c r="F5" s="4" t="s">
        <v>24</v>
      </c>
      <c r="G5" s="4"/>
      <c r="H5" s="4" t="s">
        <v>732</v>
      </c>
      <c r="I5" s="4"/>
      <c r="J5" s="4"/>
      <c r="K5" s="4" t="s">
        <v>735</v>
      </c>
      <c r="L5" s="4">
        <v>2430</v>
      </c>
      <c r="M5" s="4" t="s">
        <v>24</v>
      </c>
      <c r="N5" s="4"/>
      <c r="O5" s="4" t="s">
        <v>732</v>
      </c>
      <c r="P5" s="4" t="s">
        <v>681</v>
      </c>
      <c r="Q5" s="4" t="s">
        <v>1067</v>
      </c>
      <c r="R5" s="4"/>
      <c r="S5" s="4"/>
      <c r="T5" s="4" t="s">
        <v>734</v>
      </c>
    </row>
    <row r="6" spans="1:20" ht="105.75" thickBot="1" x14ac:dyDescent="0.3">
      <c r="A6" s="4" t="s">
        <v>48</v>
      </c>
      <c r="B6" s="4" t="s">
        <v>730</v>
      </c>
      <c r="C6" s="4" t="s">
        <v>731</v>
      </c>
      <c r="D6" s="4" t="s">
        <v>743</v>
      </c>
      <c r="E6" s="4">
        <v>817</v>
      </c>
      <c r="F6" s="4" t="s">
        <v>38</v>
      </c>
      <c r="G6" s="4"/>
      <c r="H6" s="4" t="s">
        <v>732</v>
      </c>
      <c r="I6" s="4"/>
      <c r="J6" s="4"/>
      <c r="K6" s="4">
        <v>1586</v>
      </c>
      <c r="L6" s="4">
        <v>787</v>
      </c>
      <c r="M6" s="4" t="s">
        <v>38</v>
      </c>
      <c r="N6" s="4"/>
      <c r="O6" s="4" t="s">
        <v>732</v>
      </c>
      <c r="P6" s="4" t="s">
        <v>38</v>
      </c>
      <c r="Q6" s="4" t="s">
        <v>1067</v>
      </c>
      <c r="R6" s="4"/>
      <c r="S6" s="4"/>
      <c r="T6" s="4" t="s">
        <v>734</v>
      </c>
    </row>
    <row r="7" spans="1:20" ht="105.75" thickBot="1" x14ac:dyDescent="0.3">
      <c r="A7" s="4" t="s">
        <v>50</v>
      </c>
      <c r="B7" s="4" t="s">
        <v>730</v>
      </c>
      <c r="C7" s="4" t="s">
        <v>731</v>
      </c>
      <c r="D7" s="4" t="s">
        <v>744</v>
      </c>
      <c r="E7" s="4">
        <v>818</v>
      </c>
      <c r="F7" s="4" t="s">
        <v>38</v>
      </c>
      <c r="G7" s="4"/>
      <c r="H7" s="4" t="s">
        <v>732</v>
      </c>
      <c r="I7" s="4"/>
      <c r="J7" s="4"/>
      <c r="K7" s="4">
        <v>1586</v>
      </c>
      <c r="L7" s="4">
        <v>787</v>
      </c>
      <c r="M7" s="4" t="s">
        <v>38</v>
      </c>
      <c r="N7" s="4"/>
      <c r="O7" s="4" t="s">
        <v>732</v>
      </c>
      <c r="P7" s="4" t="s">
        <v>38</v>
      </c>
      <c r="Q7" s="4" t="s">
        <v>1067</v>
      </c>
      <c r="R7" s="4"/>
      <c r="S7" s="4"/>
      <c r="T7" s="4" t="s">
        <v>734</v>
      </c>
    </row>
    <row r="8" spans="1:20" ht="120.75" thickBot="1" x14ac:dyDescent="0.3">
      <c r="A8" s="4" t="s">
        <v>53</v>
      </c>
      <c r="B8" s="4" t="s">
        <v>726</v>
      </c>
      <c r="C8" s="4" t="s">
        <v>736</v>
      </c>
      <c r="D8" s="219" t="s">
        <v>1529</v>
      </c>
      <c r="E8" s="237"/>
      <c r="F8" s="220"/>
      <c r="G8" s="4"/>
      <c r="H8" s="4"/>
      <c r="I8" s="4"/>
      <c r="J8" s="4"/>
      <c r="K8" s="4">
        <v>953</v>
      </c>
      <c r="L8" s="4">
        <v>262</v>
      </c>
      <c r="M8" s="4" t="s">
        <v>22</v>
      </c>
      <c r="N8" s="4"/>
      <c r="O8" s="4" t="s">
        <v>737</v>
      </c>
      <c r="P8" s="4" t="s">
        <v>22</v>
      </c>
      <c r="Q8" s="4" t="s">
        <v>1067</v>
      </c>
      <c r="R8" s="4"/>
      <c r="S8" s="4"/>
      <c r="T8" s="4" t="s">
        <v>738</v>
      </c>
    </row>
    <row r="9" spans="1:20" ht="120.75" thickBot="1" x14ac:dyDescent="0.3">
      <c r="A9" s="4" t="s">
        <v>55</v>
      </c>
      <c r="B9" s="4" t="s">
        <v>730</v>
      </c>
      <c r="C9" s="4" t="s">
        <v>727</v>
      </c>
      <c r="D9" s="4" t="s">
        <v>739</v>
      </c>
      <c r="E9" s="4">
        <v>308</v>
      </c>
      <c r="F9" s="4" t="s">
        <v>28</v>
      </c>
      <c r="G9" s="4"/>
      <c r="H9" s="4" t="s">
        <v>740</v>
      </c>
      <c r="I9" s="4"/>
      <c r="J9" s="4"/>
      <c r="K9" s="4" t="s">
        <v>741</v>
      </c>
      <c r="L9" s="4">
        <v>308</v>
      </c>
      <c r="M9" s="4" t="s">
        <v>28</v>
      </c>
      <c r="N9" s="4"/>
      <c r="O9" s="4" t="s">
        <v>740</v>
      </c>
      <c r="P9" s="4" t="s">
        <v>28</v>
      </c>
      <c r="Q9" s="4" t="s">
        <v>727</v>
      </c>
      <c r="R9" s="4"/>
      <c r="S9" s="4"/>
      <c r="T9" s="4" t="s">
        <v>742</v>
      </c>
    </row>
  </sheetData>
  <mergeCells count="3">
    <mergeCell ref="D1:G1"/>
    <mergeCell ref="K1:N1"/>
    <mergeCell ref="D8:F8"/>
  </mergeCells>
  <phoneticPr fontId="7" type="noConversion"/>
  <pageMargins left="0.7" right="0.7" top="0.75" bottom="0.75" header="0.3" footer="0.3"/>
  <pageSetup paperSize="9" scale="53" fitToHeight="0" orientation="landscape" horizontalDpi="4294967293" r:id="rId1"/>
  <headerFooter>
    <oddHeader>&amp;A</oddHeader>
    <oddFooter>Stranica &amp;P</oddFooter>
  </headerFooter>
  <colBreaks count="1" manualBreakCount="1">
    <brk id="7" max="8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B6FB-5B8C-41A4-B01B-AF648476C6D1}">
  <sheetPr>
    <pageSetUpPr fitToPage="1"/>
  </sheetPr>
  <dimension ref="A1:I6"/>
  <sheetViews>
    <sheetView view="pageBreakPreview" zoomScale="6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85546875" defaultRowHeight="15" x14ac:dyDescent="0.25"/>
  <cols>
    <col min="1" max="1" width="8.85546875" style="3" customWidth="1"/>
    <col min="2" max="3" width="17.28515625" style="3" customWidth="1"/>
    <col min="4" max="4" width="14.7109375" style="34" customWidth="1"/>
    <col min="5" max="5" width="14.7109375" style="3" customWidth="1"/>
    <col min="6" max="6" width="13.42578125" style="3" customWidth="1"/>
    <col min="7" max="7" width="19.5703125" style="3" customWidth="1"/>
    <col min="8" max="8" width="10.28515625" style="3" customWidth="1"/>
    <col min="9" max="16384" width="8.85546875" style="3"/>
  </cols>
  <sheetData>
    <row r="1" spans="1:9" ht="60.75" thickBot="1" x14ac:dyDescent="0.3">
      <c r="A1" s="32" t="s">
        <v>1251</v>
      </c>
      <c r="B1" s="32" t="s">
        <v>933</v>
      </c>
      <c r="C1" s="32" t="s">
        <v>1294</v>
      </c>
      <c r="D1" s="72" t="s">
        <v>1298</v>
      </c>
      <c r="E1" s="32" t="s">
        <v>1314</v>
      </c>
      <c r="F1" s="32" t="s">
        <v>934</v>
      </c>
      <c r="G1" s="31" t="s">
        <v>1295</v>
      </c>
      <c r="H1" s="31" t="s">
        <v>1296</v>
      </c>
      <c r="I1" s="31" t="s">
        <v>1297</v>
      </c>
    </row>
    <row r="2" spans="1:9" ht="74.25" thickBot="1" x14ac:dyDescent="0.3">
      <c r="A2" s="4" t="s">
        <v>41</v>
      </c>
      <c r="B2" s="4" t="s">
        <v>1299</v>
      </c>
      <c r="C2" s="4" t="s">
        <v>1303</v>
      </c>
      <c r="D2" s="33" t="s">
        <v>1300</v>
      </c>
      <c r="E2" s="4" t="s">
        <v>1301</v>
      </c>
      <c r="F2" s="36">
        <v>1.0999999999999999E-2</v>
      </c>
      <c r="G2" s="35">
        <v>2150.11</v>
      </c>
      <c r="H2" s="4"/>
      <c r="I2" s="4"/>
    </row>
    <row r="3" spans="1:9" ht="45.75" thickBot="1" x14ac:dyDescent="0.3">
      <c r="A3" s="4" t="s">
        <v>45</v>
      </c>
      <c r="B3" s="4" t="s">
        <v>659</v>
      </c>
      <c r="C3" s="4" t="s">
        <v>1302</v>
      </c>
      <c r="D3" s="11" t="s">
        <v>1304</v>
      </c>
      <c r="E3" s="35" t="s">
        <v>1313</v>
      </c>
      <c r="F3" s="36">
        <v>4.2500000000000003E-2</v>
      </c>
      <c r="G3" s="35">
        <v>1697511.4</v>
      </c>
      <c r="H3" s="4"/>
      <c r="I3" s="4"/>
    </row>
    <row r="4" spans="1:9" ht="30.75" thickBot="1" x14ac:dyDescent="0.3">
      <c r="A4" s="4" t="s">
        <v>46</v>
      </c>
      <c r="B4" s="4" t="s">
        <v>1308</v>
      </c>
      <c r="C4" s="4" t="s">
        <v>1305</v>
      </c>
      <c r="D4" s="11" t="s">
        <v>1306</v>
      </c>
      <c r="E4" s="4" t="s">
        <v>1307</v>
      </c>
      <c r="F4" s="37">
        <v>0.02</v>
      </c>
      <c r="G4" s="35">
        <v>2097.02</v>
      </c>
      <c r="H4" s="4"/>
      <c r="I4" s="4"/>
    </row>
    <row r="5" spans="1:9" ht="30.75" thickBot="1" x14ac:dyDescent="0.3">
      <c r="A5" s="4" t="s">
        <v>48</v>
      </c>
      <c r="B5" s="4" t="s">
        <v>1309</v>
      </c>
      <c r="C5" s="4" t="s">
        <v>1310</v>
      </c>
      <c r="D5" s="11" t="s">
        <v>1311</v>
      </c>
      <c r="E5" s="35" t="s">
        <v>1312</v>
      </c>
      <c r="F5" s="36">
        <v>4.3999999999999997E-2</v>
      </c>
      <c r="G5" s="35">
        <v>899329.75</v>
      </c>
      <c r="H5" s="4"/>
      <c r="I5" s="4"/>
    </row>
    <row r="6" spans="1:9" ht="15" customHeight="1" thickBot="1" x14ac:dyDescent="0.3">
      <c r="A6" s="319" t="s">
        <v>1354</v>
      </c>
      <c r="B6" s="320"/>
      <c r="C6" s="320"/>
      <c r="D6" s="320"/>
      <c r="E6" s="320"/>
      <c r="F6" s="321"/>
      <c r="G6" s="190">
        <f>SUM(G2,G3,G4,G5)</f>
        <v>2601088.2800000003</v>
      </c>
      <c r="H6" s="53"/>
      <c r="I6" s="54"/>
    </row>
  </sheetData>
  <mergeCells count="1">
    <mergeCell ref="A6:F6"/>
  </mergeCells>
  <pageMargins left="0.7" right="0.7" top="0.75" bottom="0.75" header="0.3" footer="0.3"/>
  <pageSetup paperSize="9" fitToHeight="0" orientation="landscape" horizontalDpi="4294967293" verticalDpi="0" r:id="rId1"/>
  <ignoredErrors>
    <ignoredError sqref="D2:D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76"/>
  <sheetViews>
    <sheetView view="pageBreakPreview" zoomScale="70" zoomScaleNormal="42" zoomScaleSheetLayoutView="70" workbookViewId="0">
      <pane ySplit="2" topLeftCell="A3" activePane="bottomLeft" state="frozen"/>
      <selection activeCell="E1" sqref="E1"/>
      <selection pane="bottomLeft" activeCell="A80" sqref="A80:Y81"/>
    </sheetView>
  </sheetViews>
  <sheetFormatPr defaultColWidth="8.85546875" defaultRowHeight="15" x14ac:dyDescent="0.25"/>
  <cols>
    <col min="1" max="1" width="8.85546875" style="12"/>
    <col min="2" max="4" width="23.7109375" style="12" customWidth="1"/>
    <col min="5" max="5" width="13.85546875" style="12" customWidth="1"/>
    <col min="6" max="6" width="8.85546875" style="12" customWidth="1"/>
    <col min="7" max="7" width="8.85546875" style="12"/>
    <col min="8" max="8" width="12.42578125" style="12" customWidth="1"/>
    <col min="9" max="9" width="8.85546875" style="12"/>
    <col min="10" max="10" width="12.42578125" style="12" customWidth="1"/>
    <col min="11" max="11" width="12" style="12" customWidth="1"/>
    <col min="12" max="14" width="8.85546875" style="12"/>
    <col min="15" max="15" width="12.42578125" style="12" customWidth="1"/>
    <col min="16" max="16" width="8.85546875" style="12"/>
    <col min="17" max="18" width="12.42578125" style="12" customWidth="1"/>
    <col min="19" max="19" width="11.7109375" style="12" customWidth="1"/>
    <col min="20" max="20" width="22.140625" style="12" customWidth="1"/>
    <col min="21" max="21" width="23.7109375" style="12" customWidth="1"/>
    <col min="22" max="22" width="14.7109375" style="75" customWidth="1"/>
    <col min="23" max="23" width="12.42578125" style="75" customWidth="1"/>
    <col min="24" max="24" width="15.140625" style="75" customWidth="1"/>
    <col min="25" max="25" width="12.42578125" style="12" customWidth="1"/>
    <col min="26" max="16384" width="8.85546875" style="12"/>
  </cols>
  <sheetData>
    <row r="1" spans="1:26" ht="15.75" thickBot="1" x14ac:dyDescent="0.3">
      <c r="A1" s="222"/>
      <c r="B1" s="222"/>
      <c r="C1" s="222"/>
      <c r="D1" s="222"/>
      <c r="E1" s="222"/>
      <c r="F1" s="221" t="s">
        <v>586</v>
      </c>
      <c r="G1" s="221"/>
      <c r="H1" s="221"/>
      <c r="I1" s="221"/>
      <c r="J1" s="222"/>
      <c r="K1" s="222"/>
      <c r="L1" s="222"/>
      <c r="M1" s="221" t="s">
        <v>587</v>
      </c>
      <c r="N1" s="221"/>
      <c r="O1" s="221"/>
      <c r="P1" s="221"/>
      <c r="Q1" s="222"/>
      <c r="R1" s="222"/>
      <c r="S1" s="222"/>
      <c r="T1" s="222"/>
      <c r="U1" s="222"/>
      <c r="V1" s="222"/>
      <c r="W1" s="222"/>
      <c r="X1" s="222"/>
      <c r="Y1" s="222"/>
      <c r="Z1" s="39"/>
    </row>
    <row r="2" spans="1:26" ht="85.9" customHeight="1" thickBot="1" x14ac:dyDescent="0.3">
      <c r="A2" s="18" t="s">
        <v>1</v>
      </c>
      <c r="B2" s="18" t="s">
        <v>39</v>
      </c>
      <c r="C2" s="18" t="s">
        <v>1358</v>
      </c>
      <c r="D2" s="18" t="s">
        <v>1359</v>
      </c>
      <c r="E2" s="18" t="s">
        <v>40</v>
      </c>
      <c r="F2" s="18" t="s">
        <v>2</v>
      </c>
      <c r="G2" s="18" t="s">
        <v>3</v>
      </c>
      <c r="H2" s="18" t="s">
        <v>4</v>
      </c>
      <c r="I2" s="18" t="s">
        <v>889</v>
      </c>
      <c r="J2" s="18" t="s">
        <v>6</v>
      </c>
      <c r="K2" s="18" t="s">
        <v>7</v>
      </c>
      <c r="L2" s="18" t="s">
        <v>8</v>
      </c>
      <c r="M2" s="18" t="s">
        <v>9</v>
      </c>
      <c r="N2" s="18" t="s">
        <v>543</v>
      </c>
      <c r="O2" s="18" t="s">
        <v>4</v>
      </c>
      <c r="P2" s="18" t="s">
        <v>889</v>
      </c>
      <c r="Q2" s="18" t="s">
        <v>10</v>
      </c>
      <c r="R2" s="18" t="s">
        <v>11</v>
      </c>
      <c r="S2" s="18" t="s">
        <v>12</v>
      </c>
      <c r="T2" s="139" t="s">
        <v>1642</v>
      </c>
      <c r="U2" s="18" t="s">
        <v>13</v>
      </c>
      <c r="V2" s="63" t="s">
        <v>1330</v>
      </c>
      <c r="W2" s="63" t="s">
        <v>1331</v>
      </c>
      <c r="X2" s="63" t="s">
        <v>1339</v>
      </c>
      <c r="Y2" s="18" t="s">
        <v>15</v>
      </c>
      <c r="Z2" s="39"/>
    </row>
    <row r="3" spans="1:26" ht="45.75" thickBot="1" x14ac:dyDescent="0.3">
      <c r="A3" s="52">
        <v>1</v>
      </c>
      <c r="B3" s="52" t="s">
        <v>42</v>
      </c>
      <c r="C3" s="52"/>
      <c r="D3" s="52"/>
      <c r="E3" s="52" t="s">
        <v>43</v>
      </c>
      <c r="F3" s="52" t="s">
        <v>44</v>
      </c>
      <c r="G3" s="52">
        <v>6057</v>
      </c>
      <c r="H3" s="52" t="s">
        <v>16</v>
      </c>
      <c r="I3" s="52">
        <v>7627</v>
      </c>
      <c r="J3" s="52" t="s">
        <v>18</v>
      </c>
      <c r="K3" s="52" t="s">
        <v>542</v>
      </c>
      <c r="L3" s="52"/>
      <c r="M3" s="52" t="s">
        <v>44</v>
      </c>
      <c r="N3" s="52">
        <v>6057</v>
      </c>
      <c r="O3" s="52" t="s">
        <v>16</v>
      </c>
      <c r="P3" s="52">
        <v>7627</v>
      </c>
      <c r="Q3" s="52" t="s">
        <v>18</v>
      </c>
      <c r="R3" s="52" t="s">
        <v>711</v>
      </c>
      <c r="S3" s="52" t="s">
        <v>1087</v>
      </c>
      <c r="T3" s="52"/>
      <c r="U3" s="52"/>
      <c r="V3" s="217"/>
      <c r="W3" s="217"/>
      <c r="X3" s="217"/>
      <c r="Y3" s="52"/>
      <c r="Z3" s="39"/>
    </row>
    <row r="4" spans="1:26" ht="75.75" thickBot="1" x14ac:dyDescent="0.3">
      <c r="A4" s="52">
        <v>2</v>
      </c>
      <c r="B4" s="52" t="s">
        <v>42</v>
      </c>
      <c r="C4" s="52"/>
      <c r="D4" s="52"/>
      <c r="E4" s="52" t="s">
        <v>43</v>
      </c>
      <c r="F4" s="52" t="s">
        <v>477</v>
      </c>
      <c r="G4" s="52">
        <v>5989</v>
      </c>
      <c r="H4" s="52" t="s">
        <v>16</v>
      </c>
      <c r="I4" s="52">
        <v>1313</v>
      </c>
      <c r="J4" s="52" t="s">
        <v>18</v>
      </c>
      <c r="K4" s="52" t="s">
        <v>542</v>
      </c>
      <c r="L4" s="52"/>
      <c r="M4" s="52" t="s">
        <v>477</v>
      </c>
      <c r="N4" s="52">
        <v>5989</v>
      </c>
      <c r="O4" s="52" t="s">
        <v>16</v>
      </c>
      <c r="P4" s="52">
        <v>1313</v>
      </c>
      <c r="Q4" s="52" t="s">
        <v>18</v>
      </c>
      <c r="R4" s="52" t="s">
        <v>711</v>
      </c>
      <c r="S4" s="52" t="s">
        <v>1087</v>
      </c>
      <c r="T4" s="52"/>
      <c r="U4" s="52"/>
      <c r="V4" s="218"/>
      <c r="W4" s="218"/>
      <c r="X4" s="218"/>
      <c r="Y4" s="52" t="s">
        <v>1086</v>
      </c>
      <c r="Z4" s="39"/>
    </row>
    <row r="5" spans="1:26" ht="90.75" thickBot="1" x14ac:dyDescent="0.3">
      <c r="A5" s="52">
        <v>3</v>
      </c>
      <c r="B5" s="52" t="s">
        <v>42</v>
      </c>
      <c r="C5" s="52"/>
      <c r="D5" s="52"/>
      <c r="E5" s="52" t="s">
        <v>43</v>
      </c>
      <c r="F5" s="52" t="s">
        <v>47</v>
      </c>
      <c r="G5" s="52">
        <v>6037</v>
      </c>
      <c r="H5" s="52" t="s">
        <v>16</v>
      </c>
      <c r="I5" s="52">
        <v>3930</v>
      </c>
      <c r="J5" s="52" t="s">
        <v>18</v>
      </c>
      <c r="K5" s="52" t="s">
        <v>542</v>
      </c>
      <c r="L5" s="52"/>
      <c r="M5" s="52" t="s">
        <v>47</v>
      </c>
      <c r="N5" s="52">
        <v>6037</v>
      </c>
      <c r="O5" s="52" t="s">
        <v>16</v>
      </c>
      <c r="P5" s="52">
        <v>3930</v>
      </c>
      <c r="Q5" s="52" t="s">
        <v>18</v>
      </c>
      <c r="R5" s="52" t="s">
        <v>711</v>
      </c>
      <c r="S5" s="52" t="s">
        <v>1087</v>
      </c>
      <c r="T5" s="52"/>
      <c r="U5" s="52"/>
      <c r="V5" s="61"/>
      <c r="W5" s="61"/>
      <c r="X5" s="61"/>
      <c r="Y5" s="52" t="s">
        <v>1675</v>
      </c>
      <c r="Z5" s="39"/>
    </row>
    <row r="6" spans="1:26" ht="45.75" thickBot="1" x14ac:dyDescent="0.3">
      <c r="A6" s="52">
        <v>4</v>
      </c>
      <c r="B6" s="52" t="s">
        <v>49</v>
      </c>
      <c r="C6" s="52"/>
      <c r="D6" s="52"/>
      <c r="E6" s="52" t="s">
        <v>43</v>
      </c>
      <c r="F6" s="52">
        <v>4074</v>
      </c>
      <c r="G6" s="52">
        <v>5854</v>
      </c>
      <c r="H6" s="52" t="s">
        <v>16</v>
      </c>
      <c r="I6" s="52">
        <v>5060</v>
      </c>
      <c r="J6" s="52" t="s">
        <v>18</v>
      </c>
      <c r="K6" s="52"/>
      <c r="L6" s="52"/>
      <c r="M6" s="52">
        <v>4074</v>
      </c>
      <c r="N6" s="52">
        <v>5854</v>
      </c>
      <c r="O6" s="52" t="s">
        <v>16</v>
      </c>
      <c r="P6" s="52">
        <v>5060</v>
      </c>
      <c r="Q6" s="52" t="s">
        <v>18</v>
      </c>
      <c r="R6" s="52" t="s">
        <v>801</v>
      </c>
      <c r="S6" s="52" t="s">
        <v>1087</v>
      </c>
      <c r="T6" s="52"/>
      <c r="U6" s="52"/>
      <c r="V6" s="61"/>
      <c r="W6" s="61"/>
      <c r="X6" s="61"/>
      <c r="Y6" s="52" t="s">
        <v>1351</v>
      </c>
      <c r="Z6" s="39"/>
    </row>
    <row r="7" spans="1:26" ht="45.75" thickBot="1" x14ac:dyDescent="0.3">
      <c r="A7" s="52">
        <v>5</v>
      </c>
      <c r="B7" s="52" t="s">
        <v>51</v>
      </c>
      <c r="C7" s="52"/>
      <c r="D7" s="52"/>
      <c r="E7" s="52" t="s">
        <v>43</v>
      </c>
      <c r="F7" s="52" t="s">
        <v>52</v>
      </c>
      <c r="G7" s="52">
        <v>5856</v>
      </c>
      <c r="H7" s="52" t="s">
        <v>16</v>
      </c>
      <c r="I7" s="52">
        <v>2641</v>
      </c>
      <c r="J7" s="52" t="s">
        <v>18</v>
      </c>
      <c r="K7" s="52"/>
      <c r="L7" s="52"/>
      <c r="M7" s="52" t="s">
        <v>52</v>
      </c>
      <c r="N7" s="52">
        <v>5856</v>
      </c>
      <c r="O7" s="52" t="s">
        <v>16</v>
      </c>
      <c r="P7" s="52">
        <v>2641</v>
      </c>
      <c r="Q7" s="52" t="s">
        <v>18</v>
      </c>
      <c r="R7" s="52" t="s">
        <v>805</v>
      </c>
      <c r="S7" s="52" t="s">
        <v>1087</v>
      </c>
      <c r="T7" s="52"/>
      <c r="U7" s="52"/>
      <c r="V7" s="61"/>
      <c r="W7" s="61"/>
      <c r="X7" s="61"/>
      <c r="Y7" s="52"/>
      <c r="Z7" s="39"/>
    </row>
    <row r="8" spans="1:26" ht="45.75" thickBot="1" x14ac:dyDescent="0.3">
      <c r="A8" s="52">
        <v>6</v>
      </c>
      <c r="B8" s="52" t="s">
        <v>54</v>
      </c>
      <c r="C8" s="52"/>
      <c r="D8" s="52"/>
      <c r="E8" s="52" t="s">
        <v>43</v>
      </c>
      <c r="F8" s="52">
        <v>4166</v>
      </c>
      <c r="G8" s="52">
        <v>5726</v>
      </c>
      <c r="H8" s="52" t="s">
        <v>16</v>
      </c>
      <c r="I8" s="52">
        <v>2548</v>
      </c>
      <c r="J8" s="52" t="s">
        <v>18</v>
      </c>
      <c r="K8" s="52"/>
      <c r="L8" s="52"/>
      <c r="M8" s="52">
        <v>4166</v>
      </c>
      <c r="N8" s="52">
        <v>5726</v>
      </c>
      <c r="O8" s="52" t="s">
        <v>16</v>
      </c>
      <c r="P8" s="52">
        <v>2548</v>
      </c>
      <c r="Q8" s="52" t="s">
        <v>18</v>
      </c>
      <c r="R8" s="52" t="s">
        <v>803</v>
      </c>
      <c r="S8" s="52" t="s">
        <v>1087</v>
      </c>
      <c r="T8" s="52"/>
      <c r="U8" s="52"/>
      <c r="V8" s="61"/>
      <c r="W8" s="61"/>
      <c r="X8" s="61"/>
      <c r="Y8" s="52"/>
      <c r="Z8" s="39"/>
    </row>
    <row r="9" spans="1:26" ht="105.75" thickBot="1" x14ac:dyDescent="0.3">
      <c r="A9" s="52">
        <v>7</v>
      </c>
      <c r="B9" s="52" t="s">
        <v>42</v>
      </c>
      <c r="C9" s="52"/>
      <c r="D9" s="52"/>
      <c r="E9" s="52" t="s">
        <v>43</v>
      </c>
      <c r="F9" s="52" t="s">
        <v>56</v>
      </c>
      <c r="G9" s="52">
        <v>5857</v>
      </c>
      <c r="H9" s="52" t="s">
        <v>16</v>
      </c>
      <c r="I9" s="52">
        <v>930</v>
      </c>
      <c r="J9" s="52" t="s">
        <v>18</v>
      </c>
      <c r="K9" s="52" t="s">
        <v>569</v>
      </c>
      <c r="L9" s="52"/>
      <c r="M9" s="52" t="s">
        <v>56</v>
      </c>
      <c r="N9" s="52">
        <v>5857</v>
      </c>
      <c r="O9" s="52" t="s">
        <v>16</v>
      </c>
      <c r="P9" s="52">
        <v>930</v>
      </c>
      <c r="Q9" s="52" t="s">
        <v>18</v>
      </c>
      <c r="R9" s="52" t="s">
        <v>711</v>
      </c>
      <c r="S9" s="52" t="s">
        <v>1087</v>
      </c>
      <c r="T9" s="52"/>
      <c r="U9" s="52"/>
      <c r="V9" s="61"/>
      <c r="W9" s="61"/>
      <c r="X9" s="61"/>
      <c r="Y9" s="52" t="s">
        <v>1693</v>
      </c>
      <c r="Z9" s="39"/>
    </row>
    <row r="10" spans="1:26" ht="45.75" thickBot="1" x14ac:dyDescent="0.3">
      <c r="A10" s="52">
        <v>8</v>
      </c>
      <c r="B10" s="52" t="s">
        <v>42</v>
      </c>
      <c r="C10" s="52"/>
      <c r="D10" s="52"/>
      <c r="E10" s="52" t="s">
        <v>43</v>
      </c>
      <c r="F10" s="52" t="s">
        <v>58</v>
      </c>
      <c r="G10" s="52">
        <v>5944</v>
      </c>
      <c r="H10" s="52" t="s">
        <v>16</v>
      </c>
      <c r="I10" s="52">
        <v>1903</v>
      </c>
      <c r="J10" s="52" t="s">
        <v>18</v>
      </c>
      <c r="K10" s="52"/>
      <c r="L10" s="52"/>
      <c r="M10" s="52" t="s">
        <v>58</v>
      </c>
      <c r="N10" s="52">
        <v>5944</v>
      </c>
      <c r="O10" s="52" t="s">
        <v>16</v>
      </c>
      <c r="P10" s="52">
        <v>1903</v>
      </c>
      <c r="Q10" s="52" t="s">
        <v>18</v>
      </c>
      <c r="R10" s="52" t="s">
        <v>711</v>
      </c>
      <c r="S10" s="52" t="s">
        <v>1087</v>
      </c>
      <c r="T10" s="52"/>
      <c r="U10" s="52"/>
      <c r="V10" s="61"/>
      <c r="W10" s="61"/>
      <c r="X10" s="61"/>
      <c r="Y10" s="52"/>
      <c r="Z10" s="39"/>
    </row>
    <row r="11" spans="1:26" ht="45.75" thickBot="1" x14ac:dyDescent="0.3">
      <c r="A11" s="52">
        <v>9</v>
      </c>
      <c r="B11" s="52" t="s">
        <v>42</v>
      </c>
      <c r="C11" s="52"/>
      <c r="D11" s="52"/>
      <c r="E11" s="52" t="s">
        <v>43</v>
      </c>
      <c r="F11" s="52">
        <v>4474</v>
      </c>
      <c r="G11" s="52">
        <v>5126</v>
      </c>
      <c r="H11" s="52" t="s">
        <v>16</v>
      </c>
      <c r="I11" s="52">
        <v>1619</v>
      </c>
      <c r="J11" s="52" t="s">
        <v>18</v>
      </c>
      <c r="K11" s="52"/>
      <c r="L11" s="52"/>
      <c r="M11" s="52">
        <v>4474</v>
      </c>
      <c r="N11" s="52">
        <v>5126</v>
      </c>
      <c r="O11" s="52" t="s">
        <v>16</v>
      </c>
      <c r="P11" s="52">
        <v>1619</v>
      </c>
      <c r="Q11" s="52" t="s">
        <v>18</v>
      </c>
      <c r="R11" s="52" t="s">
        <v>711</v>
      </c>
      <c r="S11" s="52" t="s">
        <v>1087</v>
      </c>
      <c r="T11" s="52"/>
      <c r="U11" s="52"/>
      <c r="V11" s="61"/>
      <c r="W11" s="61"/>
      <c r="X11" s="61"/>
      <c r="Y11" s="52"/>
      <c r="Z11" s="39"/>
    </row>
    <row r="12" spans="1:26" ht="45.75" thickBot="1" x14ac:dyDescent="0.3">
      <c r="A12" s="52">
        <v>10</v>
      </c>
      <c r="B12" s="52" t="s">
        <v>61</v>
      </c>
      <c r="C12" s="52"/>
      <c r="D12" s="52"/>
      <c r="E12" s="52" t="s">
        <v>43</v>
      </c>
      <c r="F12" s="52" t="s">
        <v>62</v>
      </c>
      <c r="G12" s="52">
        <v>5531</v>
      </c>
      <c r="H12" s="52" t="s">
        <v>16</v>
      </c>
      <c r="I12" s="52">
        <v>7113</v>
      </c>
      <c r="J12" s="52" t="s">
        <v>18</v>
      </c>
      <c r="K12" s="52"/>
      <c r="L12" s="52"/>
      <c r="M12" s="52" t="s">
        <v>62</v>
      </c>
      <c r="N12" s="52">
        <v>5531</v>
      </c>
      <c r="O12" s="52" t="s">
        <v>16</v>
      </c>
      <c r="P12" s="52">
        <v>7113</v>
      </c>
      <c r="Q12" s="52" t="s">
        <v>18</v>
      </c>
      <c r="R12" s="52" t="s">
        <v>794</v>
      </c>
      <c r="S12" s="52" t="s">
        <v>1087</v>
      </c>
      <c r="T12" s="52"/>
      <c r="U12" s="52"/>
      <c r="V12" s="61"/>
      <c r="W12" s="61"/>
      <c r="X12" s="61"/>
      <c r="Y12" s="52"/>
      <c r="Z12" s="39"/>
    </row>
    <row r="13" spans="1:26" ht="45.75" thickBot="1" x14ac:dyDescent="0.3">
      <c r="A13" s="52">
        <v>11</v>
      </c>
      <c r="B13" s="52" t="s">
        <v>64</v>
      </c>
      <c r="C13" s="52"/>
      <c r="D13" s="52"/>
      <c r="E13" s="52" t="s">
        <v>43</v>
      </c>
      <c r="F13" s="52" t="s">
        <v>65</v>
      </c>
      <c r="G13" s="52">
        <v>5992</v>
      </c>
      <c r="H13" s="52" t="s">
        <v>16</v>
      </c>
      <c r="I13" s="52">
        <v>5420</v>
      </c>
      <c r="J13" s="52" t="s">
        <v>18</v>
      </c>
      <c r="K13" s="52"/>
      <c r="L13" s="52"/>
      <c r="M13" s="52" t="s">
        <v>65</v>
      </c>
      <c r="N13" s="52">
        <v>5992</v>
      </c>
      <c r="O13" s="52" t="s">
        <v>16</v>
      </c>
      <c r="P13" s="52">
        <v>5420</v>
      </c>
      <c r="Q13" s="52" t="s">
        <v>18</v>
      </c>
      <c r="R13" s="52" t="s">
        <v>812</v>
      </c>
      <c r="S13" s="52" t="s">
        <v>1087</v>
      </c>
      <c r="T13" s="52"/>
      <c r="U13" s="52"/>
      <c r="V13" s="61"/>
      <c r="W13" s="61"/>
      <c r="X13" s="61"/>
      <c r="Y13" s="52"/>
      <c r="Z13" s="39"/>
    </row>
    <row r="14" spans="1:26" ht="60.75" thickBot="1" x14ac:dyDescent="0.3">
      <c r="A14" s="52">
        <v>12</v>
      </c>
      <c r="B14" s="52" t="s">
        <v>67</v>
      </c>
      <c r="C14" s="52"/>
      <c r="D14" s="52"/>
      <c r="E14" s="52" t="s">
        <v>43</v>
      </c>
      <c r="F14" s="52">
        <v>5629</v>
      </c>
      <c r="G14" s="52">
        <v>5640</v>
      </c>
      <c r="H14" s="52" t="s">
        <v>16</v>
      </c>
      <c r="I14" s="52">
        <v>7325</v>
      </c>
      <c r="J14" s="52" t="s">
        <v>18</v>
      </c>
      <c r="K14" s="52" t="s">
        <v>570</v>
      </c>
      <c r="L14" s="52"/>
      <c r="M14" s="52">
        <v>5629</v>
      </c>
      <c r="N14" s="52">
        <v>5640</v>
      </c>
      <c r="O14" s="52" t="s">
        <v>16</v>
      </c>
      <c r="P14" s="52">
        <v>7325</v>
      </c>
      <c r="Q14" s="52" t="s">
        <v>18</v>
      </c>
      <c r="R14" s="52" t="s">
        <v>1097</v>
      </c>
      <c r="S14" s="52" t="s">
        <v>1087</v>
      </c>
      <c r="T14" s="52"/>
      <c r="U14" s="52"/>
      <c r="V14" s="61"/>
      <c r="W14" s="61"/>
      <c r="X14" s="61"/>
      <c r="Y14" s="52"/>
      <c r="Z14" s="39"/>
    </row>
    <row r="15" spans="1:26" ht="75.75" thickBot="1" x14ac:dyDescent="0.3">
      <c r="A15" s="52">
        <v>13</v>
      </c>
      <c r="B15" s="52" t="s">
        <v>49</v>
      </c>
      <c r="C15" s="52"/>
      <c r="D15" s="52"/>
      <c r="E15" s="52" t="s">
        <v>43</v>
      </c>
      <c r="F15" s="52">
        <v>4059</v>
      </c>
      <c r="G15" s="52">
        <v>5853</v>
      </c>
      <c r="H15" s="52" t="s">
        <v>16</v>
      </c>
      <c r="I15" s="52">
        <v>125</v>
      </c>
      <c r="J15" s="52" t="s">
        <v>18</v>
      </c>
      <c r="K15" s="52"/>
      <c r="L15" s="52"/>
      <c r="M15" s="52">
        <v>4059</v>
      </c>
      <c r="N15" s="52">
        <v>5853</v>
      </c>
      <c r="O15" s="52" t="s">
        <v>16</v>
      </c>
      <c r="P15" s="52">
        <v>125</v>
      </c>
      <c r="Q15" s="52" t="s">
        <v>18</v>
      </c>
      <c r="R15" s="52" t="s">
        <v>801</v>
      </c>
      <c r="S15" s="52" t="s">
        <v>1088</v>
      </c>
      <c r="T15" s="52"/>
      <c r="U15" s="52"/>
      <c r="V15" s="61"/>
      <c r="W15" s="61"/>
      <c r="X15" s="61"/>
      <c r="Y15" s="52"/>
      <c r="Z15" s="39"/>
    </row>
    <row r="16" spans="1:26" ht="45.75" thickBot="1" x14ac:dyDescent="0.3">
      <c r="A16" s="52">
        <v>14</v>
      </c>
      <c r="B16" s="52" t="s">
        <v>49</v>
      </c>
      <c r="C16" s="52"/>
      <c r="D16" s="52"/>
      <c r="E16" s="52" t="s">
        <v>43</v>
      </c>
      <c r="F16" s="52">
        <v>4053</v>
      </c>
      <c r="G16" s="52">
        <v>5852</v>
      </c>
      <c r="H16" s="52" t="s">
        <v>16</v>
      </c>
      <c r="I16" s="52">
        <v>217</v>
      </c>
      <c r="J16" s="52" t="s">
        <v>18</v>
      </c>
      <c r="K16" s="52"/>
      <c r="L16" s="52"/>
      <c r="M16" s="52">
        <v>4053</v>
      </c>
      <c r="N16" s="52">
        <v>5852</v>
      </c>
      <c r="O16" s="52" t="s">
        <v>16</v>
      </c>
      <c r="P16" s="52">
        <v>217</v>
      </c>
      <c r="Q16" s="52" t="s">
        <v>18</v>
      </c>
      <c r="R16" s="52" t="s">
        <v>801</v>
      </c>
      <c r="S16" s="52" t="s">
        <v>1087</v>
      </c>
      <c r="T16" s="52"/>
      <c r="U16" s="52"/>
      <c r="V16" s="61"/>
      <c r="W16" s="61"/>
      <c r="X16" s="61"/>
      <c r="Y16" s="52"/>
      <c r="Z16" s="39"/>
    </row>
    <row r="17" spans="1:26" ht="45.75" thickBot="1" x14ac:dyDescent="0.3">
      <c r="A17" s="52">
        <v>15</v>
      </c>
      <c r="B17" s="52" t="s">
        <v>49</v>
      </c>
      <c r="C17" s="52"/>
      <c r="D17" s="52"/>
      <c r="E17" s="52" t="s">
        <v>43</v>
      </c>
      <c r="F17" s="52">
        <v>447</v>
      </c>
      <c r="G17" s="52">
        <v>5943</v>
      </c>
      <c r="H17" s="52" t="s">
        <v>16</v>
      </c>
      <c r="I17" s="52">
        <v>1759</v>
      </c>
      <c r="J17" s="52" t="s">
        <v>18</v>
      </c>
      <c r="K17" s="52"/>
      <c r="L17" s="52"/>
      <c r="M17" s="52">
        <v>4028</v>
      </c>
      <c r="N17" s="52">
        <v>5943</v>
      </c>
      <c r="O17" s="52" t="s">
        <v>16</v>
      </c>
      <c r="P17" s="52">
        <v>1759</v>
      </c>
      <c r="Q17" s="52" t="s">
        <v>18</v>
      </c>
      <c r="R17" s="52" t="s">
        <v>801</v>
      </c>
      <c r="S17" s="52" t="s">
        <v>1087</v>
      </c>
      <c r="T17" s="52"/>
      <c r="U17" s="52"/>
      <c r="V17" s="61"/>
      <c r="W17" s="61"/>
      <c r="X17" s="61"/>
      <c r="Y17" s="52"/>
      <c r="Z17" s="39"/>
    </row>
    <row r="18" spans="1:26" ht="45.75" thickBot="1" x14ac:dyDescent="0.3">
      <c r="A18" s="52">
        <v>16</v>
      </c>
      <c r="B18" s="52" t="s">
        <v>72</v>
      </c>
      <c r="C18" s="52"/>
      <c r="D18" s="52"/>
      <c r="E18" s="52" t="s">
        <v>43</v>
      </c>
      <c r="F18" s="52" t="s">
        <v>73</v>
      </c>
      <c r="G18" s="52">
        <v>4776</v>
      </c>
      <c r="H18" s="52" t="s">
        <v>16</v>
      </c>
      <c r="I18" s="94">
        <v>656</v>
      </c>
      <c r="J18" s="52" t="s">
        <v>18</v>
      </c>
      <c r="K18" s="52"/>
      <c r="L18" s="52"/>
      <c r="M18" s="52" t="s">
        <v>73</v>
      </c>
      <c r="N18" s="52">
        <v>4776</v>
      </c>
      <c r="O18" s="52" t="s">
        <v>16</v>
      </c>
      <c r="P18" s="94">
        <v>656</v>
      </c>
      <c r="Q18" s="52" t="s">
        <v>18</v>
      </c>
      <c r="R18" s="52" t="s">
        <v>799</v>
      </c>
      <c r="S18" s="52" t="s">
        <v>1087</v>
      </c>
      <c r="T18" s="52"/>
      <c r="U18" s="52"/>
      <c r="V18" s="61"/>
      <c r="W18" s="61"/>
      <c r="X18" s="61"/>
      <c r="Y18" s="52"/>
      <c r="Z18" s="39"/>
    </row>
    <row r="19" spans="1:26" ht="45.75" thickBot="1" x14ac:dyDescent="0.3">
      <c r="A19" s="52">
        <v>17</v>
      </c>
      <c r="B19" s="52" t="s">
        <v>72</v>
      </c>
      <c r="C19" s="52"/>
      <c r="D19" s="52"/>
      <c r="E19" s="52" t="s">
        <v>43</v>
      </c>
      <c r="F19" s="52">
        <v>3576</v>
      </c>
      <c r="G19" s="52">
        <v>5722</v>
      </c>
      <c r="H19" s="52" t="s">
        <v>16</v>
      </c>
      <c r="I19" s="94">
        <v>1561</v>
      </c>
      <c r="J19" s="52" t="s">
        <v>18</v>
      </c>
      <c r="K19" s="52"/>
      <c r="L19" s="52"/>
      <c r="M19" s="52">
        <v>3576</v>
      </c>
      <c r="N19" s="52">
        <v>5722</v>
      </c>
      <c r="O19" s="52" t="s">
        <v>16</v>
      </c>
      <c r="P19" s="94">
        <v>1561</v>
      </c>
      <c r="Q19" s="52" t="s">
        <v>18</v>
      </c>
      <c r="R19" s="52" t="s">
        <v>799</v>
      </c>
      <c r="S19" s="52" t="s">
        <v>1087</v>
      </c>
      <c r="T19" s="52"/>
      <c r="U19" s="52"/>
      <c r="V19" s="61"/>
      <c r="W19" s="61"/>
      <c r="X19" s="61"/>
      <c r="Y19" s="52"/>
      <c r="Z19" s="39"/>
    </row>
    <row r="20" spans="1:26" ht="120.75" thickBot="1" x14ac:dyDescent="0.3">
      <c r="A20" s="52">
        <v>18</v>
      </c>
      <c r="B20" s="52" t="s">
        <v>42</v>
      </c>
      <c r="C20" s="52"/>
      <c r="D20" s="52"/>
      <c r="E20" s="52" t="s">
        <v>43</v>
      </c>
      <c r="F20" s="52" t="s">
        <v>76</v>
      </c>
      <c r="G20" s="52">
        <v>5886</v>
      </c>
      <c r="H20" s="52" t="s">
        <v>16</v>
      </c>
      <c r="I20" s="52">
        <v>1019</v>
      </c>
      <c r="J20" s="52" t="s">
        <v>18</v>
      </c>
      <c r="K20" s="52" t="s">
        <v>571</v>
      </c>
      <c r="L20" s="52"/>
      <c r="M20" s="52" t="s">
        <v>76</v>
      </c>
      <c r="N20" s="52">
        <v>5886</v>
      </c>
      <c r="O20" s="52" t="s">
        <v>16</v>
      </c>
      <c r="P20" s="52">
        <v>1019</v>
      </c>
      <c r="Q20" s="52" t="s">
        <v>18</v>
      </c>
      <c r="R20" s="52" t="s">
        <v>711</v>
      </c>
      <c r="S20" s="52" t="s">
        <v>1087</v>
      </c>
      <c r="T20" s="52"/>
      <c r="U20" s="52"/>
      <c r="V20" s="61"/>
      <c r="W20" s="61"/>
      <c r="X20" s="61"/>
      <c r="Y20" s="52"/>
      <c r="Z20" s="39"/>
    </row>
    <row r="21" spans="1:26" ht="45.75" thickBot="1" x14ac:dyDescent="0.3">
      <c r="A21" s="52">
        <v>19</v>
      </c>
      <c r="B21" s="52" t="s">
        <v>42</v>
      </c>
      <c r="C21" s="52"/>
      <c r="D21" s="52"/>
      <c r="E21" s="52" t="s">
        <v>43</v>
      </c>
      <c r="F21" s="52" t="s">
        <v>78</v>
      </c>
      <c r="G21" s="52">
        <v>4157</v>
      </c>
      <c r="H21" s="52" t="s">
        <v>16</v>
      </c>
      <c r="I21" s="52">
        <v>3614</v>
      </c>
      <c r="J21" s="52" t="s">
        <v>18</v>
      </c>
      <c r="K21" s="52" t="s">
        <v>572</v>
      </c>
      <c r="L21" s="52"/>
      <c r="M21" s="52" t="s">
        <v>78</v>
      </c>
      <c r="N21" s="52">
        <v>4157</v>
      </c>
      <c r="O21" s="52" t="s">
        <v>16</v>
      </c>
      <c r="P21" s="52">
        <v>3614</v>
      </c>
      <c r="Q21" s="52" t="s">
        <v>18</v>
      </c>
      <c r="R21" s="52" t="s">
        <v>711</v>
      </c>
      <c r="S21" s="52" t="s">
        <v>1087</v>
      </c>
      <c r="T21" s="52"/>
      <c r="U21" s="52"/>
      <c r="V21" s="61"/>
      <c r="W21" s="61"/>
      <c r="X21" s="61"/>
      <c r="Y21" s="52"/>
      <c r="Z21" s="39"/>
    </row>
    <row r="22" spans="1:26" ht="60.75" thickBot="1" x14ac:dyDescent="0.3">
      <c r="A22" s="52">
        <v>20</v>
      </c>
      <c r="B22" s="52" t="s">
        <v>80</v>
      </c>
      <c r="C22" s="52"/>
      <c r="D22" s="52"/>
      <c r="E22" s="52" t="s">
        <v>43</v>
      </c>
      <c r="F22" s="52" t="s">
        <v>81</v>
      </c>
      <c r="G22" s="52">
        <v>5622</v>
      </c>
      <c r="H22" s="52" t="s">
        <v>16</v>
      </c>
      <c r="I22" s="52">
        <v>3341</v>
      </c>
      <c r="J22" s="52" t="s">
        <v>18</v>
      </c>
      <c r="K22" s="52"/>
      <c r="L22" s="52"/>
      <c r="M22" s="52" t="s">
        <v>81</v>
      </c>
      <c r="N22" s="52">
        <v>5622</v>
      </c>
      <c r="O22" s="52" t="s">
        <v>16</v>
      </c>
      <c r="P22" s="52">
        <v>3341</v>
      </c>
      <c r="Q22" s="52" t="s">
        <v>18</v>
      </c>
      <c r="R22" s="52" t="s">
        <v>1098</v>
      </c>
      <c r="S22" s="52" t="s">
        <v>1087</v>
      </c>
      <c r="T22" s="52"/>
      <c r="U22" s="52"/>
      <c r="V22" s="61"/>
      <c r="W22" s="61"/>
      <c r="X22" s="61"/>
      <c r="Y22" s="52"/>
      <c r="Z22" s="39"/>
    </row>
    <row r="23" spans="1:26" ht="60.75" thickBot="1" x14ac:dyDescent="0.3">
      <c r="A23" s="52">
        <v>21</v>
      </c>
      <c r="B23" s="52" t="s">
        <v>83</v>
      </c>
      <c r="C23" s="52"/>
      <c r="D23" s="52"/>
      <c r="E23" s="52" t="s">
        <v>43</v>
      </c>
      <c r="F23" s="52">
        <v>107</v>
      </c>
      <c r="G23" s="52">
        <v>5553</v>
      </c>
      <c r="H23" s="52" t="s">
        <v>16</v>
      </c>
      <c r="I23" s="52">
        <v>150</v>
      </c>
      <c r="J23" s="52" t="s">
        <v>18</v>
      </c>
      <c r="K23" s="52"/>
      <c r="L23" s="52"/>
      <c r="M23" s="52">
        <v>107</v>
      </c>
      <c r="N23" s="52">
        <v>5553</v>
      </c>
      <c r="O23" s="52" t="s">
        <v>16</v>
      </c>
      <c r="P23" s="52">
        <v>150</v>
      </c>
      <c r="Q23" s="52" t="s">
        <v>18</v>
      </c>
      <c r="R23" s="52" t="s">
        <v>1099</v>
      </c>
      <c r="S23" s="52" t="s">
        <v>1087</v>
      </c>
      <c r="T23" s="52"/>
      <c r="U23" s="52"/>
      <c r="V23" s="61"/>
      <c r="W23" s="61"/>
      <c r="X23" s="61"/>
      <c r="Y23" s="52"/>
      <c r="Z23" s="39"/>
    </row>
    <row r="24" spans="1:26" ht="54" customHeight="1" thickBot="1" x14ac:dyDescent="0.3">
      <c r="A24" s="52">
        <v>22</v>
      </c>
      <c r="B24" s="52" t="s">
        <v>83</v>
      </c>
      <c r="C24" s="52"/>
      <c r="D24" s="52"/>
      <c r="E24" s="52" t="s">
        <v>43</v>
      </c>
      <c r="F24" s="52">
        <v>150</v>
      </c>
      <c r="G24" s="52">
        <v>5712</v>
      </c>
      <c r="H24" s="52" t="s">
        <v>16</v>
      </c>
      <c r="I24" s="52">
        <v>387</v>
      </c>
      <c r="J24" s="52" t="s">
        <v>18</v>
      </c>
      <c r="K24" s="52"/>
      <c r="L24" s="52"/>
      <c r="M24" s="52">
        <v>150</v>
      </c>
      <c r="N24" s="52">
        <v>5712</v>
      </c>
      <c r="O24" s="52" t="s">
        <v>16</v>
      </c>
      <c r="P24" s="52">
        <v>387</v>
      </c>
      <c r="Q24" s="52" t="s">
        <v>18</v>
      </c>
      <c r="R24" s="52" t="s">
        <v>1099</v>
      </c>
      <c r="S24" s="52" t="s">
        <v>1089</v>
      </c>
      <c r="T24" s="52"/>
      <c r="U24" s="52"/>
      <c r="V24" s="61"/>
      <c r="W24" s="61"/>
      <c r="X24" s="61"/>
      <c r="Y24" s="52"/>
      <c r="Z24" s="39"/>
    </row>
    <row r="25" spans="1:26" ht="57.6" customHeight="1" thickBot="1" x14ac:dyDescent="0.3">
      <c r="A25" s="52">
        <v>23</v>
      </c>
      <c r="B25" s="52" t="s">
        <v>86</v>
      </c>
      <c r="C25" s="52"/>
      <c r="D25" s="52"/>
      <c r="E25" s="52" t="s">
        <v>43</v>
      </c>
      <c r="F25" s="52">
        <v>564</v>
      </c>
      <c r="G25" s="52">
        <v>5557</v>
      </c>
      <c r="H25" s="52" t="s">
        <v>16</v>
      </c>
      <c r="I25" s="52">
        <v>393</v>
      </c>
      <c r="J25" s="52" t="s">
        <v>18</v>
      </c>
      <c r="K25" s="52"/>
      <c r="L25" s="52"/>
      <c r="M25" s="52">
        <v>564</v>
      </c>
      <c r="N25" s="52">
        <v>5557</v>
      </c>
      <c r="O25" s="52" t="s">
        <v>16</v>
      </c>
      <c r="P25" s="52">
        <v>393</v>
      </c>
      <c r="Q25" s="52" t="s">
        <v>18</v>
      </c>
      <c r="R25" s="52" t="s">
        <v>1100</v>
      </c>
      <c r="S25" s="52" t="s">
        <v>1089</v>
      </c>
      <c r="T25" s="52"/>
      <c r="U25" s="52"/>
      <c r="V25" s="61"/>
      <c r="W25" s="61"/>
      <c r="X25" s="61"/>
      <c r="Y25" s="52"/>
      <c r="Z25" s="39"/>
    </row>
    <row r="26" spans="1:26" ht="57.6" customHeight="1" thickBot="1" x14ac:dyDescent="0.3">
      <c r="A26" s="52">
        <v>24</v>
      </c>
      <c r="B26" s="52" t="s">
        <v>88</v>
      </c>
      <c r="C26" s="52"/>
      <c r="D26" s="52"/>
      <c r="E26" s="52" t="s">
        <v>43</v>
      </c>
      <c r="F26" s="52" t="s">
        <v>89</v>
      </c>
      <c r="G26" s="52">
        <v>5559</v>
      </c>
      <c r="H26" s="52" t="s">
        <v>16</v>
      </c>
      <c r="I26" s="52">
        <v>2019</v>
      </c>
      <c r="J26" s="52" t="s">
        <v>18</v>
      </c>
      <c r="K26" s="52" t="s">
        <v>573</v>
      </c>
      <c r="L26" s="52"/>
      <c r="M26" s="52" t="s">
        <v>89</v>
      </c>
      <c r="N26" s="52">
        <v>5559</v>
      </c>
      <c r="O26" s="52" t="s">
        <v>16</v>
      </c>
      <c r="P26" s="52">
        <v>2019</v>
      </c>
      <c r="Q26" s="52" t="s">
        <v>18</v>
      </c>
      <c r="R26" s="52" t="s">
        <v>1101</v>
      </c>
      <c r="S26" s="52" t="s">
        <v>1089</v>
      </c>
      <c r="T26" s="52"/>
      <c r="U26" s="52"/>
      <c r="V26" s="61"/>
      <c r="W26" s="61"/>
      <c r="X26" s="61"/>
      <c r="Y26" s="52"/>
      <c r="Z26" s="39"/>
    </row>
    <row r="27" spans="1:26" ht="60.6" customHeight="1" thickBot="1" x14ac:dyDescent="0.3">
      <c r="A27" s="52">
        <v>25</v>
      </c>
      <c r="B27" s="52" t="s">
        <v>88</v>
      </c>
      <c r="C27" s="52"/>
      <c r="D27" s="52"/>
      <c r="E27" s="52" t="s">
        <v>43</v>
      </c>
      <c r="F27" s="52" t="s">
        <v>91</v>
      </c>
      <c r="G27" s="52">
        <v>5560</v>
      </c>
      <c r="H27" s="52" t="s">
        <v>16</v>
      </c>
      <c r="I27" s="52">
        <v>772</v>
      </c>
      <c r="J27" s="52" t="s">
        <v>18</v>
      </c>
      <c r="K27" s="52"/>
      <c r="L27" s="52"/>
      <c r="M27" s="52" t="s">
        <v>91</v>
      </c>
      <c r="N27" s="52">
        <v>5560</v>
      </c>
      <c r="O27" s="52" t="s">
        <v>16</v>
      </c>
      <c r="P27" s="52">
        <v>772</v>
      </c>
      <c r="Q27" s="52" t="s">
        <v>18</v>
      </c>
      <c r="R27" s="52" t="s">
        <v>1101</v>
      </c>
      <c r="S27" s="52" t="s">
        <v>1089</v>
      </c>
      <c r="T27" s="52"/>
      <c r="U27" s="52"/>
      <c r="V27" s="61"/>
      <c r="W27" s="61"/>
      <c r="X27" s="61"/>
      <c r="Y27" s="52"/>
      <c r="Z27" s="39"/>
    </row>
    <row r="28" spans="1:26" ht="45.75" thickBot="1" x14ac:dyDescent="0.3">
      <c r="A28" s="52">
        <v>26</v>
      </c>
      <c r="B28" s="52" t="s">
        <v>93</v>
      </c>
      <c r="C28" s="52"/>
      <c r="D28" s="52"/>
      <c r="E28" s="52" t="s">
        <v>43</v>
      </c>
      <c r="F28" s="52">
        <v>1041</v>
      </c>
      <c r="G28" s="52">
        <v>5561</v>
      </c>
      <c r="H28" s="52" t="s">
        <v>16</v>
      </c>
      <c r="I28" s="52">
        <v>784</v>
      </c>
      <c r="J28" s="52" t="s">
        <v>18</v>
      </c>
      <c r="K28" s="52"/>
      <c r="L28" s="52"/>
      <c r="M28" s="52">
        <v>1041</v>
      </c>
      <c r="N28" s="52">
        <v>5561</v>
      </c>
      <c r="O28" s="52" t="s">
        <v>16</v>
      </c>
      <c r="P28" s="52">
        <v>784</v>
      </c>
      <c r="Q28" s="52" t="s">
        <v>18</v>
      </c>
      <c r="R28" s="52" t="s">
        <v>1102</v>
      </c>
      <c r="S28" s="52" t="s">
        <v>1089</v>
      </c>
      <c r="T28" s="52"/>
      <c r="U28" s="52"/>
      <c r="V28" s="61"/>
      <c r="W28" s="61"/>
      <c r="X28" s="61"/>
      <c r="Y28" s="52"/>
      <c r="Z28" s="39"/>
    </row>
    <row r="29" spans="1:26" ht="54" customHeight="1" thickBot="1" x14ac:dyDescent="0.3">
      <c r="A29" s="52">
        <v>27</v>
      </c>
      <c r="B29" s="52" t="s">
        <v>93</v>
      </c>
      <c r="C29" s="52"/>
      <c r="D29" s="52"/>
      <c r="E29" s="52" t="s">
        <v>43</v>
      </c>
      <c r="F29" s="52">
        <v>1128</v>
      </c>
      <c r="G29" s="52">
        <v>5446</v>
      </c>
      <c r="H29" s="52" t="s">
        <v>16</v>
      </c>
      <c r="I29" s="52">
        <v>1315</v>
      </c>
      <c r="J29" s="52" t="s">
        <v>18</v>
      </c>
      <c r="K29" s="52"/>
      <c r="L29" s="52"/>
      <c r="M29" s="52">
        <v>1128</v>
      </c>
      <c r="N29" s="52">
        <v>5446</v>
      </c>
      <c r="O29" s="52" t="s">
        <v>16</v>
      </c>
      <c r="P29" s="52">
        <v>1315</v>
      </c>
      <c r="Q29" s="52" t="s">
        <v>18</v>
      </c>
      <c r="R29" s="52" t="s">
        <v>1102</v>
      </c>
      <c r="S29" s="52" t="s">
        <v>1089</v>
      </c>
      <c r="T29" s="52"/>
      <c r="U29" s="52"/>
      <c r="V29" s="61"/>
      <c r="W29" s="61"/>
      <c r="X29" s="61"/>
      <c r="Y29" s="52"/>
      <c r="Z29" s="39"/>
    </row>
    <row r="30" spans="1:26" ht="60.75" thickBot="1" x14ac:dyDescent="0.3">
      <c r="A30" s="52">
        <v>28</v>
      </c>
      <c r="B30" s="52" t="s">
        <v>96</v>
      </c>
      <c r="C30" s="52"/>
      <c r="D30" s="52"/>
      <c r="E30" s="52" t="s">
        <v>43</v>
      </c>
      <c r="F30" s="52" t="s">
        <v>97</v>
      </c>
      <c r="G30" s="52">
        <v>5733</v>
      </c>
      <c r="H30" s="52" t="s">
        <v>16</v>
      </c>
      <c r="I30" s="52">
        <v>4922</v>
      </c>
      <c r="J30" s="52" t="s">
        <v>18</v>
      </c>
      <c r="K30" s="52"/>
      <c r="L30" s="52"/>
      <c r="M30" s="52" t="s">
        <v>97</v>
      </c>
      <c r="N30" s="52">
        <v>5733</v>
      </c>
      <c r="O30" s="52" t="s">
        <v>16</v>
      </c>
      <c r="P30" s="52">
        <v>4922</v>
      </c>
      <c r="Q30" s="52" t="s">
        <v>18</v>
      </c>
      <c r="R30" s="52" t="s">
        <v>1103</v>
      </c>
      <c r="S30" s="52" t="s">
        <v>1089</v>
      </c>
      <c r="T30" s="52"/>
      <c r="U30" s="52"/>
      <c r="V30" s="61"/>
      <c r="W30" s="61"/>
      <c r="X30" s="61"/>
      <c r="Y30" s="52"/>
      <c r="Z30" s="39"/>
    </row>
    <row r="31" spans="1:26" ht="60.75" thickBot="1" x14ac:dyDescent="0.3">
      <c r="A31" s="52">
        <v>29</v>
      </c>
      <c r="B31" s="52" t="s">
        <v>96</v>
      </c>
      <c r="C31" s="52"/>
      <c r="D31" s="52"/>
      <c r="E31" s="52" t="s">
        <v>43</v>
      </c>
      <c r="F31" s="52" t="s">
        <v>99</v>
      </c>
      <c r="G31" s="52">
        <v>5732</v>
      </c>
      <c r="H31" s="52" t="s">
        <v>16</v>
      </c>
      <c r="I31" s="52">
        <v>5627</v>
      </c>
      <c r="J31" s="52" t="s">
        <v>18</v>
      </c>
      <c r="K31" s="52"/>
      <c r="L31" s="52"/>
      <c r="M31" s="52" t="s">
        <v>99</v>
      </c>
      <c r="N31" s="52">
        <v>5732</v>
      </c>
      <c r="O31" s="52" t="s">
        <v>16</v>
      </c>
      <c r="P31" s="52">
        <v>5627</v>
      </c>
      <c r="Q31" s="52" t="s">
        <v>18</v>
      </c>
      <c r="R31" s="52" t="s">
        <v>1103</v>
      </c>
      <c r="S31" s="52" t="s">
        <v>1089</v>
      </c>
      <c r="T31" s="52"/>
      <c r="U31" s="52"/>
      <c r="V31" s="61"/>
      <c r="W31" s="61"/>
      <c r="X31" s="61"/>
      <c r="Y31" s="52"/>
      <c r="Z31" s="39"/>
    </row>
    <row r="32" spans="1:26" ht="60.75" thickBot="1" x14ac:dyDescent="0.3">
      <c r="A32" s="52">
        <v>30</v>
      </c>
      <c r="B32" s="52" t="s">
        <v>96</v>
      </c>
      <c r="C32" s="52"/>
      <c r="D32" s="52"/>
      <c r="E32" s="52" t="s">
        <v>43</v>
      </c>
      <c r="F32" s="52">
        <v>206</v>
      </c>
      <c r="G32" s="52">
        <v>5554</v>
      </c>
      <c r="H32" s="52" t="s">
        <v>16</v>
      </c>
      <c r="I32" s="52">
        <v>422</v>
      </c>
      <c r="J32" s="52" t="s">
        <v>18</v>
      </c>
      <c r="K32" s="52"/>
      <c r="L32" s="52"/>
      <c r="M32" s="52">
        <v>206</v>
      </c>
      <c r="N32" s="52">
        <v>5554</v>
      </c>
      <c r="O32" s="52" t="s">
        <v>16</v>
      </c>
      <c r="P32" s="52">
        <v>422</v>
      </c>
      <c r="Q32" s="52" t="s">
        <v>18</v>
      </c>
      <c r="R32" s="52" t="s">
        <v>1103</v>
      </c>
      <c r="S32" s="52" t="s">
        <v>1089</v>
      </c>
      <c r="T32" s="52"/>
      <c r="U32" s="52"/>
      <c r="V32" s="61"/>
      <c r="W32" s="61"/>
      <c r="X32" s="61"/>
      <c r="Y32" s="52"/>
      <c r="Z32" s="39"/>
    </row>
    <row r="33" spans="1:26" ht="60.75" thickBot="1" x14ac:dyDescent="0.3">
      <c r="A33" s="52">
        <v>31</v>
      </c>
      <c r="B33" s="52" t="s">
        <v>96</v>
      </c>
      <c r="C33" s="52"/>
      <c r="D33" s="52"/>
      <c r="E33" s="52" t="s">
        <v>43</v>
      </c>
      <c r="F33" s="52">
        <v>460</v>
      </c>
      <c r="G33" s="52">
        <v>5555</v>
      </c>
      <c r="H33" s="52" t="s">
        <v>16</v>
      </c>
      <c r="I33" s="52">
        <v>358</v>
      </c>
      <c r="J33" s="52" t="s">
        <v>18</v>
      </c>
      <c r="K33" s="52"/>
      <c r="L33" s="52"/>
      <c r="M33" s="52">
        <v>460</v>
      </c>
      <c r="N33" s="52">
        <v>5555</v>
      </c>
      <c r="O33" s="52" t="s">
        <v>16</v>
      </c>
      <c r="P33" s="52">
        <v>358</v>
      </c>
      <c r="Q33" s="52" t="s">
        <v>18</v>
      </c>
      <c r="R33" s="52" t="s">
        <v>1103</v>
      </c>
      <c r="S33" s="52" t="s">
        <v>1089</v>
      </c>
      <c r="T33" s="52"/>
      <c r="U33" s="52"/>
      <c r="V33" s="61"/>
      <c r="W33" s="61"/>
      <c r="X33" s="61"/>
      <c r="Y33" s="52"/>
      <c r="Z33" s="39"/>
    </row>
    <row r="34" spans="1:26" ht="60.75" thickBot="1" x14ac:dyDescent="0.3">
      <c r="A34" s="52">
        <v>32</v>
      </c>
      <c r="B34" s="52" t="s">
        <v>96</v>
      </c>
      <c r="C34" s="52"/>
      <c r="D34" s="52"/>
      <c r="E34" s="52" t="s">
        <v>43</v>
      </c>
      <c r="F34" s="52">
        <v>524</v>
      </c>
      <c r="G34" s="52">
        <v>5556</v>
      </c>
      <c r="H34" s="52" t="s">
        <v>16</v>
      </c>
      <c r="I34" s="52">
        <v>1364</v>
      </c>
      <c r="J34" s="52" t="s">
        <v>18</v>
      </c>
      <c r="K34" s="52"/>
      <c r="L34" s="52"/>
      <c r="M34" s="52">
        <v>524</v>
      </c>
      <c r="N34" s="52">
        <v>5556</v>
      </c>
      <c r="O34" s="52" t="s">
        <v>16</v>
      </c>
      <c r="P34" s="52">
        <v>1364</v>
      </c>
      <c r="Q34" s="52" t="s">
        <v>18</v>
      </c>
      <c r="R34" s="52" t="s">
        <v>1103</v>
      </c>
      <c r="S34" s="52" t="s">
        <v>1089</v>
      </c>
      <c r="T34" s="52"/>
      <c r="U34" s="52"/>
      <c r="V34" s="61"/>
      <c r="W34" s="61"/>
      <c r="X34" s="61"/>
      <c r="Y34" s="52"/>
      <c r="Z34" s="39"/>
    </row>
    <row r="35" spans="1:26" ht="60.75" thickBot="1" x14ac:dyDescent="0.3">
      <c r="A35" s="52">
        <v>33</v>
      </c>
      <c r="B35" s="52" t="s">
        <v>458</v>
      </c>
      <c r="C35" s="52"/>
      <c r="D35" s="52"/>
      <c r="E35" s="52" t="s">
        <v>43</v>
      </c>
      <c r="F35" s="52">
        <v>2017</v>
      </c>
      <c r="G35" s="52">
        <v>5566</v>
      </c>
      <c r="H35" s="52" t="s">
        <v>16</v>
      </c>
      <c r="I35" s="52">
        <v>1638</v>
      </c>
      <c r="J35" s="52" t="s">
        <v>18</v>
      </c>
      <c r="K35" s="52"/>
      <c r="L35" s="52"/>
      <c r="M35" s="52">
        <v>2017</v>
      </c>
      <c r="N35" s="52">
        <v>5566</v>
      </c>
      <c r="O35" s="52" t="s">
        <v>16</v>
      </c>
      <c r="P35" s="52">
        <v>1638</v>
      </c>
      <c r="Q35" s="52" t="s">
        <v>18</v>
      </c>
      <c r="R35" s="52" t="s">
        <v>1103</v>
      </c>
      <c r="S35" s="52" t="s">
        <v>1089</v>
      </c>
      <c r="T35" s="52"/>
      <c r="U35" s="52"/>
      <c r="V35" s="61"/>
      <c r="W35" s="61"/>
      <c r="X35" s="61"/>
      <c r="Y35" s="52"/>
      <c r="Z35" s="39"/>
    </row>
    <row r="36" spans="1:26" ht="60.75" thickBot="1" x14ac:dyDescent="0.3">
      <c r="A36" s="52">
        <v>34</v>
      </c>
      <c r="B36" s="52" t="s">
        <v>456</v>
      </c>
      <c r="C36" s="52"/>
      <c r="D36" s="52"/>
      <c r="E36" s="52" t="s">
        <v>43</v>
      </c>
      <c r="F36" s="52">
        <v>2367</v>
      </c>
      <c r="G36" s="52">
        <v>5694</v>
      </c>
      <c r="H36" s="52" t="s">
        <v>16</v>
      </c>
      <c r="I36" s="52">
        <v>2426</v>
      </c>
      <c r="J36" s="52" t="s">
        <v>18</v>
      </c>
      <c r="K36" s="52" t="s">
        <v>574</v>
      </c>
      <c r="L36" s="52"/>
      <c r="M36" s="52">
        <v>2367</v>
      </c>
      <c r="N36" s="52">
        <v>622</v>
      </c>
      <c r="O36" s="52" t="s">
        <v>16</v>
      </c>
      <c r="P36" s="52">
        <v>2426</v>
      </c>
      <c r="Q36" s="52" t="s">
        <v>18</v>
      </c>
      <c r="R36" s="52" t="s">
        <v>1104</v>
      </c>
      <c r="S36" s="52" t="s">
        <v>1089</v>
      </c>
      <c r="T36" s="52"/>
      <c r="U36" s="52"/>
      <c r="V36" s="61"/>
      <c r="W36" s="61"/>
      <c r="X36" s="61"/>
      <c r="Y36" s="52"/>
      <c r="Z36" s="39"/>
    </row>
    <row r="37" spans="1:26" ht="45.75" thickBot="1" x14ac:dyDescent="0.3">
      <c r="A37" s="52">
        <v>35</v>
      </c>
      <c r="B37" s="52" t="s">
        <v>459</v>
      </c>
      <c r="C37" s="52"/>
      <c r="D37" s="52"/>
      <c r="E37" s="52" t="s">
        <v>43</v>
      </c>
      <c r="F37" s="52">
        <v>2404</v>
      </c>
      <c r="G37" s="52">
        <v>5570</v>
      </c>
      <c r="H37" s="52" t="s">
        <v>16</v>
      </c>
      <c r="I37" s="52">
        <v>479</v>
      </c>
      <c r="J37" s="52" t="s">
        <v>18</v>
      </c>
      <c r="K37" s="52"/>
      <c r="L37" s="52"/>
      <c r="M37" s="52">
        <v>2404</v>
      </c>
      <c r="N37" s="52">
        <v>5570</v>
      </c>
      <c r="O37" s="52" t="s">
        <v>16</v>
      </c>
      <c r="P37" s="52">
        <v>479</v>
      </c>
      <c r="Q37" s="52" t="s">
        <v>18</v>
      </c>
      <c r="R37" s="52" t="s">
        <v>1255</v>
      </c>
      <c r="S37" s="52" t="s">
        <v>1089</v>
      </c>
      <c r="T37" s="52"/>
      <c r="U37" s="52"/>
      <c r="V37" s="61"/>
      <c r="W37" s="61"/>
      <c r="X37" s="61"/>
      <c r="Y37" s="52"/>
      <c r="Z37" s="39"/>
    </row>
    <row r="38" spans="1:26" ht="60.75" thickBot="1" x14ac:dyDescent="0.3">
      <c r="A38" s="52">
        <v>36</v>
      </c>
      <c r="B38" s="52" t="s">
        <v>460</v>
      </c>
      <c r="C38" s="52"/>
      <c r="D38" s="52"/>
      <c r="E38" s="52" t="s">
        <v>43</v>
      </c>
      <c r="F38" s="52">
        <v>2589</v>
      </c>
      <c r="G38" s="52">
        <v>5716</v>
      </c>
      <c r="H38" s="52" t="s">
        <v>16</v>
      </c>
      <c r="I38" s="52">
        <v>412</v>
      </c>
      <c r="J38" s="52" t="s">
        <v>18</v>
      </c>
      <c r="K38" s="52"/>
      <c r="L38" s="52"/>
      <c r="M38" s="52">
        <v>2589</v>
      </c>
      <c r="N38" s="52">
        <v>5716</v>
      </c>
      <c r="O38" s="52" t="s">
        <v>16</v>
      </c>
      <c r="P38" s="52">
        <v>412</v>
      </c>
      <c r="Q38" s="52" t="s">
        <v>18</v>
      </c>
      <c r="R38" s="52" t="s">
        <v>1105</v>
      </c>
      <c r="S38" s="52" t="s">
        <v>1080</v>
      </c>
      <c r="T38" s="52"/>
      <c r="U38" s="52"/>
      <c r="V38" s="61"/>
      <c r="W38" s="61"/>
      <c r="X38" s="61"/>
      <c r="Y38" s="52"/>
      <c r="Z38" s="39"/>
    </row>
    <row r="39" spans="1:26" ht="45.75" thickBot="1" x14ac:dyDescent="0.3">
      <c r="A39" s="52">
        <v>37</v>
      </c>
      <c r="B39" s="52" t="s">
        <v>461</v>
      </c>
      <c r="C39" s="52"/>
      <c r="D39" s="52"/>
      <c r="E39" s="52" t="s">
        <v>43</v>
      </c>
      <c r="F39" s="52">
        <v>2917</v>
      </c>
      <c r="G39" s="52">
        <v>5576</v>
      </c>
      <c r="H39" s="52" t="s">
        <v>16</v>
      </c>
      <c r="I39" s="52">
        <v>2674</v>
      </c>
      <c r="J39" s="52" t="s">
        <v>18</v>
      </c>
      <c r="K39" s="52"/>
      <c r="L39" s="52"/>
      <c r="M39" s="52">
        <v>2917</v>
      </c>
      <c r="N39" s="52">
        <v>5576</v>
      </c>
      <c r="O39" s="52" t="s">
        <v>16</v>
      </c>
      <c r="P39" s="52">
        <v>2674</v>
      </c>
      <c r="Q39" s="52" t="s">
        <v>18</v>
      </c>
      <c r="R39" s="52" t="s">
        <v>1256</v>
      </c>
      <c r="S39" s="52" t="s">
        <v>1089</v>
      </c>
      <c r="T39" s="52"/>
      <c r="U39" s="52"/>
      <c r="V39" s="61"/>
      <c r="W39" s="61"/>
      <c r="X39" s="61"/>
      <c r="Y39" s="52"/>
      <c r="Z39" s="39"/>
    </row>
    <row r="40" spans="1:26" ht="60.75" thickBot="1" x14ac:dyDescent="0.3">
      <c r="A40" s="52">
        <v>38</v>
      </c>
      <c r="B40" s="52" t="s">
        <v>460</v>
      </c>
      <c r="C40" s="52"/>
      <c r="D40" s="52"/>
      <c r="E40" s="52" t="s">
        <v>43</v>
      </c>
      <c r="F40" s="52">
        <v>3003</v>
      </c>
      <c r="G40" s="52">
        <v>5577</v>
      </c>
      <c r="H40" s="52" t="s">
        <v>16</v>
      </c>
      <c r="I40" s="52">
        <v>2492</v>
      </c>
      <c r="J40" s="52" t="s">
        <v>18</v>
      </c>
      <c r="K40" s="52"/>
      <c r="L40" s="52"/>
      <c r="M40" s="52">
        <v>3003</v>
      </c>
      <c r="N40" s="52">
        <v>5577</v>
      </c>
      <c r="O40" s="52" t="s">
        <v>16</v>
      </c>
      <c r="P40" s="52">
        <v>2492</v>
      </c>
      <c r="Q40" s="52" t="s">
        <v>18</v>
      </c>
      <c r="R40" s="52" t="s">
        <v>1105</v>
      </c>
      <c r="S40" s="52" t="s">
        <v>1089</v>
      </c>
      <c r="T40" s="52"/>
      <c r="U40" s="52"/>
      <c r="V40" s="61"/>
      <c r="W40" s="61"/>
      <c r="X40" s="61"/>
      <c r="Y40" s="52"/>
      <c r="Z40" s="39"/>
    </row>
    <row r="41" spans="1:26" ht="60.75" thickBot="1" x14ac:dyDescent="0.3">
      <c r="A41" s="52">
        <v>39</v>
      </c>
      <c r="B41" s="52" t="s">
        <v>455</v>
      </c>
      <c r="C41" s="52"/>
      <c r="D41" s="52"/>
      <c r="E41" s="52" t="s">
        <v>43</v>
      </c>
      <c r="F41" s="52">
        <v>3654</v>
      </c>
      <c r="G41" s="52">
        <v>5723</v>
      </c>
      <c r="H41" s="52" t="s">
        <v>16</v>
      </c>
      <c r="I41" s="52">
        <v>2737</v>
      </c>
      <c r="J41" s="52" t="s">
        <v>18</v>
      </c>
      <c r="K41" s="52"/>
      <c r="L41" s="52"/>
      <c r="M41" s="52">
        <v>3654</v>
      </c>
      <c r="N41" s="52">
        <v>5723</v>
      </c>
      <c r="O41" s="52" t="s">
        <v>16</v>
      </c>
      <c r="P41" s="52">
        <v>2737</v>
      </c>
      <c r="Q41" s="52" t="s">
        <v>18</v>
      </c>
      <c r="R41" s="52" t="s">
        <v>1106</v>
      </c>
      <c r="S41" s="52" t="s">
        <v>1090</v>
      </c>
      <c r="T41" s="52"/>
      <c r="U41" s="52"/>
      <c r="V41" s="61"/>
      <c r="W41" s="61"/>
      <c r="X41" s="61"/>
      <c r="Y41" s="52"/>
      <c r="Z41" s="39"/>
    </row>
    <row r="42" spans="1:26" ht="45.75" thickBot="1" x14ac:dyDescent="0.3">
      <c r="A42" s="52">
        <v>40</v>
      </c>
      <c r="B42" s="52" t="s">
        <v>457</v>
      </c>
      <c r="C42" s="52"/>
      <c r="D42" s="52"/>
      <c r="E42" s="52" t="s">
        <v>43</v>
      </c>
      <c r="F42" s="52">
        <v>4441</v>
      </c>
      <c r="G42" s="52">
        <v>4586</v>
      </c>
      <c r="H42" s="52" t="s">
        <v>16</v>
      </c>
      <c r="I42" s="52">
        <v>3342</v>
      </c>
      <c r="J42" s="52" t="s">
        <v>18</v>
      </c>
      <c r="K42" s="52"/>
      <c r="L42" s="52"/>
      <c r="M42" s="52">
        <v>4441</v>
      </c>
      <c r="N42" s="52">
        <v>4586</v>
      </c>
      <c r="O42" s="52" t="s">
        <v>16</v>
      </c>
      <c r="P42" s="52">
        <v>3342</v>
      </c>
      <c r="Q42" s="52" t="s">
        <v>18</v>
      </c>
      <c r="R42" s="52" t="s">
        <v>1107</v>
      </c>
      <c r="S42" s="52" t="s">
        <v>1087</v>
      </c>
      <c r="T42" s="52"/>
      <c r="U42" s="52"/>
      <c r="V42" s="61"/>
      <c r="W42" s="61"/>
      <c r="X42" s="61"/>
      <c r="Y42" s="52"/>
      <c r="Z42" s="39"/>
    </row>
    <row r="43" spans="1:26" ht="60.75" thickBot="1" x14ac:dyDescent="0.3">
      <c r="A43" s="52">
        <v>41</v>
      </c>
      <c r="B43" s="52" t="s">
        <v>462</v>
      </c>
      <c r="C43" s="52"/>
      <c r="D43" s="52"/>
      <c r="E43" s="52" t="s">
        <v>43</v>
      </c>
      <c r="F43" s="52">
        <v>5384</v>
      </c>
      <c r="G43" s="52">
        <v>5835</v>
      </c>
      <c r="H43" s="52" t="s">
        <v>16</v>
      </c>
      <c r="I43" s="52">
        <v>653</v>
      </c>
      <c r="J43" s="52" t="s">
        <v>18</v>
      </c>
      <c r="K43" s="52"/>
      <c r="L43" s="52"/>
      <c r="M43" s="52">
        <v>5384</v>
      </c>
      <c r="N43" s="52">
        <v>5835</v>
      </c>
      <c r="O43" s="52" t="s">
        <v>16</v>
      </c>
      <c r="P43" s="52">
        <v>653</v>
      </c>
      <c r="Q43" s="52" t="s">
        <v>18</v>
      </c>
      <c r="R43" s="52" t="s">
        <v>1108</v>
      </c>
      <c r="S43" s="52" t="s">
        <v>1070</v>
      </c>
      <c r="T43" s="52"/>
      <c r="U43" s="52"/>
      <c r="V43" s="61"/>
      <c r="W43" s="61"/>
      <c r="X43" s="61"/>
      <c r="Y43" s="52"/>
      <c r="Z43" s="39"/>
    </row>
    <row r="44" spans="1:26" ht="60.75" thickBot="1" x14ac:dyDescent="0.3">
      <c r="A44" s="52">
        <v>42</v>
      </c>
      <c r="B44" s="52" t="s">
        <v>462</v>
      </c>
      <c r="C44" s="52"/>
      <c r="D44" s="52"/>
      <c r="E44" s="52" t="s">
        <v>43</v>
      </c>
      <c r="F44" s="52">
        <v>5362</v>
      </c>
      <c r="G44" s="52">
        <v>5834</v>
      </c>
      <c r="H44" s="52" t="s">
        <v>16</v>
      </c>
      <c r="I44" s="52">
        <v>1170</v>
      </c>
      <c r="J44" s="52" t="s">
        <v>18</v>
      </c>
      <c r="K44" s="52"/>
      <c r="L44" s="52"/>
      <c r="M44" s="52">
        <v>5362</v>
      </c>
      <c r="N44" s="52">
        <v>5834</v>
      </c>
      <c r="O44" s="52" t="s">
        <v>16</v>
      </c>
      <c r="P44" s="52">
        <v>1170</v>
      </c>
      <c r="Q44" s="52" t="s">
        <v>18</v>
      </c>
      <c r="R44" s="52" t="s">
        <v>1108</v>
      </c>
      <c r="S44" s="52" t="s">
        <v>1070</v>
      </c>
      <c r="T44" s="52"/>
      <c r="U44" s="52"/>
      <c r="V44" s="61"/>
      <c r="W44" s="61"/>
      <c r="X44" s="61"/>
      <c r="Y44" s="52"/>
      <c r="Z44" s="39"/>
    </row>
    <row r="45" spans="1:26" ht="60.75" thickBot="1" x14ac:dyDescent="0.3">
      <c r="A45" s="52">
        <v>43</v>
      </c>
      <c r="B45" s="52" t="s">
        <v>96</v>
      </c>
      <c r="C45" s="52"/>
      <c r="D45" s="52"/>
      <c r="E45" s="52" t="s">
        <v>43</v>
      </c>
      <c r="F45" s="52">
        <v>5613</v>
      </c>
      <c r="G45" s="52">
        <v>5578</v>
      </c>
      <c r="H45" s="52" t="s">
        <v>16</v>
      </c>
      <c r="I45" s="52">
        <v>3212</v>
      </c>
      <c r="J45" s="52" t="s">
        <v>18</v>
      </c>
      <c r="K45" s="52" t="s">
        <v>574</v>
      </c>
      <c r="L45" s="52"/>
      <c r="M45" s="52">
        <v>5613</v>
      </c>
      <c r="N45" s="52">
        <v>5578</v>
      </c>
      <c r="O45" s="52" t="s">
        <v>16</v>
      </c>
      <c r="P45" s="52">
        <v>3212</v>
      </c>
      <c r="Q45" s="52" t="s">
        <v>18</v>
      </c>
      <c r="R45" s="52" t="s">
        <v>1103</v>
      </c>
      <c r="S45" s="52" t="s">
        <v>1089</v>
      </c>
      <c r="T45" s="52"/>
      <c r="U45" s="52"/>
      <c r="V45" s="61"/>
      <c r="W45" s="61"/>
      <c r="X45" s="61"/>
      <c r="Y45" s="52"/>
      <c r="Z45" s="39"/>
    </row>
    <row r="46" spans="1:26" ht="60.75" thickBot="1" x14ac:dyDescent="0.3">
      <c r="A46" s="52">
        <v>44</v>
      </c>
      <c r="B46" s="52" t="s">
        <v>96</v>
      </c>
      <c r="C46" s="52"/>
      <c r="D46" s="52"/>
      <c r="E46" s="52" t="s">
        <v>43</v>
      </c>
      <c r="F46" s="52">
        <v>5618</v>
      </c>
      <c r="G46" s="52">
        <v>5625</v>
      </c>
      <c r="H46" s="52" t="s">
        <v>16</v>
      </c>
      <c r="I46" s="52">
        <v>11110</v>
      </c>
      <c r="J46" s="52" t="s">
        <v>18</v>
      </c>
      <c r="K46" s="52"/>
      <c r="L46" s="52"/>
      <c r="M46" s="52">
        <v>5618</v>
      </c>
      <c r="N46" s="52">
        <v>5625</v>
      </c>
      <c r="O46" s="52" t="s">
        <v>16</v>
      </c>
      <c r="P46" s="52">
        <v>11110</v>
      </c>
      <c r="Q46" s="52" t="s">
        <v>18</v>
      </c>
      <c r="R46" s="52" t="s">
        <v>1103</v>
      </c>
      <c r="S46" s="52" t="s">
        <v>1089</v>
      </c>
      <c r="T46" s="52"/>
      <c r="U46" s="52"/>
      <c r="V46" s="61"/>
      <c r="W46" s="61"/>
      <c r="X46" s="61"/>
      <c r="Y46" s="52"/>
      <c r="Z46" s="39"/>
    </row>
    <row r="47" spans="1:26" ht="60.75" thickBot="1" x14ac:dyDescent="0.3">
      <c r="A47" s="52">
        <v>45</v>
      </c>
      <c r="B47" s="52" t="s">
        <v>96</v>
      </c>
      <c r="C47" s="52"/>
      <c r="D47" s="52"/>
      <c r="E47" s="52" t="s">
        <v>43</v>
      </c>
      <c r="F47" s="52">
        <v>5622</v>
      </c>
      <c r="G47" s="52">
        <v>5581</v>
      </c>
      <c r="H47" s="52" t="s">
        <v>16</v>
      </c>
      <c r="I47" s="52">
        <v>2109</v>
      </c>
      <c r="J47" s="52" t="s">
        <v>18</v>
      </c>
      <c r="K47" s="52" t="s">
        <v>574</v>
      </c>
      <c r="L47" s="52"/>
      <c r="M47" s="52">
        <v>5622</v>
      </c>
      <c r="N47" s="52">
        <v>5581</v>
      </c>
      <c r="O47" s="52" t="s">
        <v>16</v>
      </c>
      <c r="P47" s="52">
        <v>2109</v>
      </c>
      <c r="Q47" s="52" t="s">
        <v>18</v>
      </c>
      <c r="R47" s="52" t="s">
        <v>1103</v>
      </c>
      <c r="S47" s="52" t="s">
        <v>1089</v>
      </c>
      <c r="T47" s="52"/>
      <c r="U47" s="52"/>
      <c r="V47" s="61"/>
      <c r="W47" s="61"/>
      <c r="X47" s="61"/>
      <c r="Y47" s="52"/>
      <c r="Z47" s="39"/>
    </row>
    <row r="48" spans="1:26" ht="45.75" thickBot="1" x14ac:dyDescent="0.3">
      <c r="A48" s="52">
        <v>46</v>
      </c>
      <c r="B48" s="52" t="s">
        <v>463</v>
      </c>
      <c r="C48" s="52"/>
      <c r="D48" s="52"/>
      <c r="E48" s="52" t="s">
        <v>43</v>
      </c>
      <c r="F48" s="52">
        <v>5623</v>
      </c>
      <c r="G48" s="52">
        <v>5582</v>
      </c>
      <c r="H48" s="52" t="s">
        <v>16</v>
      </c>
      <c r="I48" s="52">
        <v>4058</v>
      </c>
      <c r="J48" s="52" t="s">
        <v>18</v>
      </c>
      <c r="K48" s="52"/>
      <c r="L48" s="52"/>
      <c r="M48" s="52">
        <v>5623</v>
      </c>
      <c r="N48" s="52">
        <v>5582</v>
      </c>
      <c r="O48" s="52" t="s">
        <v>16</v>
      </c>
      <c r="P48" s="52">
        <v>4058</v>
      </c>
      <c r="Q48" s="52" t="s">
        <v>18</v>
      </c>
      <c r="R48" s="52" t="s">
        <v>1109</v>
      </c>
      <c r="S48" s="52" t="s">
        <v>1089</v>
      </c>
      <c r="T48" s="52"/>
      <c r="U48" s="52"/>
      <c r="V48" s="61"/>
      <c r="W48" s="61"/>
      <c r="X48" s="61"/>
      <c r="Y48" s="52"/>
      <c r="Z48" s="39"/>
    </row>
    <row r="49" spans="1:26" ht="60.75" thickBot="1" x14ac:dyDescent="0.3">
      <c r="A49" s="52">
        <v>47</v>
      </c>
      <c r="B49" s="52" t="s">
        <v>464</v>
      </c>
      <c r="C49" s="52"/>
      <c r="D49" s="52"/>
      <c r="E49" s="52" t="s">
        <v>43</v>
      </c>
      <c r="F49" s="52">
        <v>5628</v>
      </c>
      <c r="G49" s="52">
        <v>5847</v>
      </c>
      <c r="H49" s="52" t="s">
        <v>16</v>
      </c>
      <c r="I49" s="52">
        <v>3985</v>
      </c>
      <c r="J49" s="52" t="s">
        <v>18</v>
      </c>
      <c r="K49" s="52"/>
      <c r="L49" s="52"/>
      <c r="M49" s="52">
        <v>5628</v>
      </c>
      <c r="N49" s="52">
        <v>5847</v>
      </c>
      <c r="O49" s="52" t="s">
        <v>16</v>
      </c>
      <c r="P49" s="52">
        <v>3985</v>
      </c>
      <c r="Q49" s="52" t="s">
        <v>18</v>
      </c>
      <c r="R49" s="52" t="s">
        <v>1110</v>
      </c>
      <c r="S49" s="52" t="s">
        <v>1090</v>
      </c>
      <c r="T49" s="52"/>
      <c r="U49" s="52"/>
      <c r="V49" s="61"/>
      <c r="W49" s="61"/>
      <c r="X49" s="61"/>
      <c r="Y49" s="52"/>
      <c r="Z49" s="39"/>
    </row>
    <row r="50" spans="1:26" ht="60.75" thickBot="1" x14ac:dyDescent="0.3">
      <c r="A50" s="52">
        <v>48</v>
      </c>
      <c r="B50" s="52" t="s">
        <v>465</v>
      </c>
      <c r="C50" s="52"/>
      <c r="D50" s="52"/>
      <c r="E50" s="52" t="s">
        <v>43</v>
      </c>
      <c r="F50" s="52">
        <v>5629</v>
      </c>
      <c r="G50" s="52">
        <v>5640</v>
      </c>
      <c r="H50" s="52" t="s">
        <v>16</v>
      </c>
      <c r="I50" s="52">
        <v>7325</v>
      </c>
      <c r="J50" s="52" t="s">
        <v>18</v>
      </c>
      <c r="K50" s="52" t="s">
        <v>574</v>
      </c>
      <c r="L50" s="52"/>
      <c r="M50" s="52">
        <v>5629</v>
      </c>
      <c r="N50" s="52">
        <v>5640</v>
      </c>
      <c r="O50" s="52" t="s">
        <v>16</v>
      </c>
      <c r="P50" s="52">
        <v>7325</v>
      </c>
      <c r="Q50" s="52" t="s">
        <v>18</v>
      </c>
      <c r="R50" s="52" t="s">
        <v>1257</v>
      </c>
      <c r="S50" s="52" t="s">
        <v>1087</v>
      </c>
      <c r="T50" s="52"/>
      <c r="U50" s="52"/>
      <c r="V50" s="61"/>
      <c r="W50" s="61"/>
      <c r="X50" s="61"/>
      <c r="Y50" s="52"/>
      <c r="Z50" s="39"/>
    </row>
    <row r="51" spans="1:26" ht="45.75" thickBot="1" x14ac:dyDescent="0.3">
      <c r="A51" s="52">
        <v>49</v>
      </c>
      <c r="B51" s="52" t="s">
        <v>466</v>
      </c>
      <c r="C51" s="52"/>
      <c r="D51" s="52"/>
      <c r="E51" s="52" t="s">
        <v>43</v>
      </c>
      <c r="F51" s="52">
        <v>5652</v>
      </c>
      <c r="G51" s="52">
        <v>5734</v>
      </c>
      <c r="H51" s="52" t="s">
        <v>16</v>
      </c>
      <c r="I51" s="52">
        <v>5229</v>
      </c>
      <c r="J51" s="52" t="s">
        <v>18</v>
      </c>
      <c r="K51" s="52"/>
      <c r="L51" s="52"/>
      <c r="M51" s="52">
        <v>5652</v>
      </c>
      <c r="N51" s="52">
        <v>5734</v>
      </c>
      <c r="O51" s="52" t="s">
        <v>16</v>
      </c>
      <c r="P51" s="52">
        <v>5229</v>
      </c>
      <c r="Q51" s="52" t="s">
        <v>18</v>
      </c>
      <c r="R51" s="52" t="s">
        <v>1111</v>
      </c>
      <c r="S51" s="52" t="s">
        <v>1089</v>
      </c>
      <c r="T51" s="52"/>
      <c r="U51" s="52"/>
      <c r="V51" s="61"/>
      <c r="W51" s="61"/>
      <c r="X51" s="61"/>
      <c r="Y51" s="52"/>
      <c r="Z51" s="39"/>
    </row>
    <row r="52" spans="1:26" ht="60.75" thickBot="1" x14ac:dyDescent="0.3">
      <c r="A52" s="52">
        <v>50</v>
      </c>
      <c r="B52" s="52" t="s">
        <v>468</v>
      </c>
      <c r="C52" s="52"/>
      <c r="D52" s="52"/>
      <c r="E52" s="52" t="s">
        <v>43</v>
      </c>
      <c r="F52" s="52" t="s">
        <v>467</v>
      </c>
      <c r="G52" s="52">
        <v>5569</v>
      </c>
      <c r="H52" s="52" t="s">
        <v>16</v>
      </c>
      <c r="I52" s="52">
        <v>785</v>
      </c>
      <c r="J52" s="52" t="s">
        <v>18</v>
      </c>
      <c r="K52" s="52"/>
      <c r="L52" s="52"/>
      <c r="M52" s="52" t="s">
        <v>467</v>
      </c>
      <c r="N52" s="52">
        <v>5569</v>
      </c>
      <c r="O52" s="52" t="s">
        <v>16</v>
      </c>
      <c r="P52" s="52">
        <v>785</v>
      </c>
      <c r="Q52" s="52" t="s">
        <v>18</v>
      </c>
      <c r="R52" s="52" t="s">
        <v>808</v>
      </c>
      <c r="S52" s="52" t="s">
        <v>1070</v>
      </c>
      <c r="T52" s="52"/>
      <c r="U52" s="52"/>
      <c r="V52" s="61"/>
      <c r="W52" s="61"/>
      <c r="X52" s="61"/>
      <c r="Y52" s="52"/>
      <c r="Z52" s="39"/>
    </row>
    <row r="53" spans="1:26" ht="60.75" thickBot="1" x14ac:dyDescent="0.3">
      <c r="A53" s="52">
        <v>51</v>
      </c>
      <c r="B53" s="52" t="s">
        <v>469</v>
      </c>
      <c r="C53" s="52"/>
      <c r="D53" s="52"/>
      <c r="E53" s="52" t="s">
        <v>43</v>
      </c>
      <c r="F53" s="52" t="s">
        <v>470</v>
      </c>
      <c r="G53" s="52">
        <v>5718</v>
      </c>
      <c r="H53" s="52" t="s">
        <v>16</v>
      </c>
      <c r="I53" s="52">
        <v>225</v>
      </c>
      <c r="J53" s="52" t="s">
        <v>18</v>
      </c>
      <c r="K53" s="52"/>
      <c r="L53" s="52"/>
      <c r="M53" s="52" t="s">
        <v>470</v>
      </c>
      <c r="N53" s="52">
        <v>5718</v>
      </c>
      <c r="O53" s="52" t="s">
        <v>16</v>
      </c>
      <c r="P53" s="52">
        <v>225</v>
      </c>
      <c r="Q53" s="52" t="s">
        <v>18</v>
      </c>
      <c r="R53" s="52" t="s">
        <v>1112</v>
      </c>
      <c r="S53" s="52" t="s">
        <v>1091</v>
      </c>
      <c r="T53" s="52"/>
      <c r="U53" s="52"/>
      <c r="V53" s="61"/>
      <c r="W53" s="61"/>
      <c r="X53" s="61"/>
      <c r="Y53" s="52"/>
      <c r="Z53" s="39"/>
    </row>
    <row r="54" spans="1:26" ht="60.75" thickBot="1" x14ac:dyDescent="0.3">
      <c r="A54" s="52">
        <v>52</v>
      </c>
      <c r="B54" s="52" t="s">
        <v>462</v>
      </c>
      <c r="C54" s="52"/>
      <c r="D54" s="52"/>
      <c r="E54" s="52" t="s">
        <v>43</v>
      </c>
      <c r="F54" s="52" t="s">
        <v>471</v>
      </c>
      <c r="G54" s="52">
        <v>4586</v>
      </c>
      <c r="H54" s="52" t="s">
        <v>16</v>
      </c>
      <c r="I54" s="52">
        <v>614</v>
      </c>
      <c r="J54" s="52" t="s">
        <v>18</v>
      </c>
      <c r="K54" s="52"/>
      <c r="L54" s="52"/>
      <c r="M54" s="52" t="s">
        <v>471</v>
      </c>
      <c r="N54" s="52">
        <v>4586</v>
      </c>
      <c r="O54" s="52" t="s">
        <v>16</v>
      </c>
      <c r="P54" s="52">
        <v>614</v>
      </c>
      <c r="Q54" s="52" t="s">
        <v>18</v>
      </c>
      <c r="R54" s="52" t="s">
        <v>1108</v>
      </c>
      <c r="S54" s="52" t="s">
        <v>1092</v>
      </c>
      <c r="T54" s="52"/>
      <c r="U54" s="52"/>
      <c r="V54" s="61"/>
      <c r="W54" s="61"/>
      <c r="X54" s="61"/>
      <c r="Y54" s="52"/>
      <c r="Z54" s="39"/>
    </row>
    <row r="55" spans="1:26" ht="45.75" thickBot="1" x14ac:dyDescent="0.3">
      <c r="A55" s="52">
        <v>53</v>
      </c>
      <c r="B55" s="52" t="s">
        <v>473</v>
      </c>
      <c r="C55" s="52"/>
      <c r="D55" s="52"/>
      <c r="E55" s="52" t="s">
        <v>43</v>
      </c>
      <c r="F55" s="52" t="s">
        <v>472</v>
      </c>
      <c r="G55" s="52">
        <v>5838</v>
      </c>
      <c r="H55" s="52" t="s">
        <v>16</v>
      </c>
      <c r="I55" s="52">
        <v>829</v>
      </c>
      <c r="J55" s="52" t="s">
        <v>18</v>
      </c>
      <c r="K55" s="52"/>
      <c r="L55" s="52"/>
      <c r="M55" s="52" t="s">
        <v>472</v>
      </c>
      <c r="N55" s="52">
        <v>5838</v>
      </c>
      <c r="O55" s="52" t="s">
        <v>16</v>
      </c>
      <c r="P55" s="52">
        <v>829</v>
      </c>
      <c r="Q55" s="52" t="s">
        <v>18</v>
      </c>
      <c r="R55" s="52" t="s">
        <v>1113</v>
      </c>
      <c r="S55" s="52" t="s">
        <v>1089</v>
      </c>
      <c r="T55" s="52"/>
      <c r="U55" s="52"/>
      <c r="V55" s="61"/>
      <c r="W55" s="61"/>
      <c r="X55" s="61"/>
      <c r="Y55" s="52"/>
      <c r="Z55" s="39"/>
    </row>
    <row r="56" spans="1:26" ht="60.75" thickBot="1" x14ac:dyDescent="0.3">
      <c r="A56" s="52">
        <v>54</v>
      </c>
      <c r="B56" s="52" t="s">
        <v>474</v>
      </c>
      <c r="C56" s="52"/>
      <c r="D56" s="52"/>
      <c r="E56" s="52" t="s">
        <v>43</v>
      </c>
      <c r="F56" s="52" t="s">
        <v>475</v>
      </c>
      <c r="G56" s="52">
        <v>5583</v>
      </c>
      <c r="H56" s="52" t="s">
        <v>16</v>
      </c>
      <c r="I56" s="52">
        <v>1715</v>
      </c>
      <c r="J56" s="52" t="s">
        <v>18</v>
      </c>
      <c r="K56" s="52"/>
      <c r="L56" s="52"/>
      <c r="M56" s="52" t="s">
        <v>475</v>
      </c>
      <c r="N56" s="52">
        <v>5583</v>
      </c>
      <c r="O56" s="52" t="s">
        <v>16</v>
      </c>
      <c r="P56" s="52">
        <v>1715</v>
      </c>
      <c r="Q56" s="52" t="s">
        <v>18</v>
      </c>
      <c r="R56" s="52" t="s">
        <v>1114</v>
      </c>
      <c r="S56" s="52" t="s">
        <v>1070</v>
      </c>
      <c r="T56" s="52"/>
      <c r="U56" s="52"/>
      <c r="V56" s="61"/>
      <c r="W56" s="61"/>
      <c r="X56" s="61"/>
      <c r="Y56" s="52"/>
      <c r="Z56" s="39"/>
    </row>
    <row r="57" spans="1:26" ht="60.75" thickBot="1" x14ac:dyDescent="0.3">
      <c r="A57" s="52">
        <v>55</v>
      </c>
      <c r="B57" s="52" t="s">
        <v>469</v>
      </c>
      <c r="C57" s="52"/>
      <c r="D57" s="52"/>
      <c r="E57" s="52" t="s">
        <v>43</v>
      </c>
      <c r="F57" s="52" t="s">
        <v>476</v>
      </c>
      <c r="G57" s="52">
        <v>5846</v>
      </c>
      <c r="H57" s="52" t="s">
        <v>16</v>
      </c>
      <c r="I57" s="52">
        <v>2128</v>
      </c>
      <c r="J57" s="52" t="s">
        <v>18</v>
      </c>
      <c r="K57" s="52"/>
      <c r="L57" s="52"/>
      <c r="M57" s="52" t="s">
        <v>476</v>
      </c>
      <c r="N57" s="52">
        <v>5846</v>
      </c>
      <c r="O57" s="52" t="s">
        <v>16</v>
      </c>
      <c r="P57" s="52">
        <v>2128</v>
      </c>
      <c r="Q57" s="52" t="s">
        <v>18</v>
      </c>
      <c r="R57" s="52" t="s">
        <v>1112</v>
      </c>
      <c r="S57" s="52" t="s">
        <v>1087</v>
      </c>
      <c r="T57" s="52"/>
      <c r="U57" s="52"/>
      <c r="V57" s="61"/>
      <c r="W57" s="61"/>
      <c r="X57" s="61"/>
      <c r="Y57" s="52"/>
      <c r="Z57" s="39"/>
    </row>
    <row r="58" spans="1:26" ht="45.75" thickBot="1" x14ac:dyDescent="0.3">
      <c r="A58" s="52">
        <v>56</v>
      </c>
      <c r="B58" s="52" t="s">
        <v>42</v>
      </c>
      <c r="C58" s="52"/>
      <c r="D58" s="52"/>
      <c r="E58" s="52" t="s">
        <v>43</v>
      </c>
      <c r="F58" s="52" t="s">
        <v>477</v>
      </c>
      <c r="G58" s="52">
        <v>6056</v>
      </c>
      <c r="H58" s="52" t="s">
        <v>16</v>
      </c>
      <c r="I58" s="52">
        <v>1313</v>
      </c>
      <c r="J58" s="52" t="s">
        <v>18</v>
      </c>
      <c r="K58" s="52" t="s">
        <v>575</v>
      </c>
      <c r="L58" s="52"/>
      <c r="M58" s="52" t="s">
        <v>477</v>
      </c>
      <c r="N58" s="52">
        <v>6056</v>
      </c>
      <c r="O58" s="52" t="s">
        <v>16</v>
      </c>
      <c r="P58" s="52">
        <v>1313</v>
      </c>
      <c r="Q58" s="52" t="s">
        <v>18</v>
      </c>
      <c r="R58" s="52" t="s">
        <v>711</v>
      </c>
      <c r="S58" s="52" t="s">
        <v>1087</v>
      </c>
      <c r="T58" s="52"/>
      <c r="U58" s="52"/>
      <c r="V58" s="61"/>
      <c r="W58" s="61"/>
      <c r="X58" s="61"/>
      <c r="Y58" s="52"/>
      <c r="Z58" s="39"/>
    </row>
    <row r="59" spans="1:26" ht="45.75" thickBot="1" x14ac:dyDescent="0.3">
      <c r="A59" s="52">
        <v>57</v>
      </c>
      <c r="B59" s="52" t="s">
        <v>42</v>
      </c>
      <c r="C59" s="52"/>
      <c r="D59" s="52"/>
      <c r="E59" s="52" t="s">
        <v>43</v>
      </c>
      <c r="F59" s="52" t="s">
        <v>1647</v>
      </c>
      <c r="G59" s="52">
        <v>5989</v>
      </c>
      <c r="H59" s="52" t="s">
        <v>16</v>
      </c>
      <c r="I59" s="52">
        <v>75</v>
      </c>
      <c r="J59" s="52" t="s">
        <v>18</v>
      </c>
      <c r="K59" s="52" t="s">
        <v>1648</v>
      </c>
      <c r="L59" s="52"/>
      <c r="M59" s="52" t="s">
        <v>1647</v>
      </c>
      <c r="N59" s="52">
        <v>5989</v>
      </c>
      <c r="O59" s="52" t="s">
        <v>16</v>
      </c>
      <c r="P59" s="52">
        <v>75</v>
      </c>
      <c r="Q59" s="52" t="s">
        <v>18</v>
      </c>
      <c r="R59" s="52" t="s">
        <v>711</v>
      </c>
      <c r="S59" s="52" t="s">
        <v>1087</v>
      </c>
      <c r="T59" s="52"/>
      <c r="U59" s="52"/>
      <c r="V59" s="61"/>
      <c r="W59" s="61"/>
      <c r="X59" s="61"/>
      <c r="Y59" s="52"/>
      <c r="Z59" s="39"/>
    </row>
    <row r="60" spans="1:26" ht="120.75" thickBot="1" x14ac:dyDescent="0.3">
      <c r="A60" s="52">
        <v>57</v>
      </c>
      <c r="B60" s="52" t="s">
        <v>1001</v>
      </c>
      <c r="C60" s="52"/>
      <c r="D60" s="52"/>
      <c r="E60" s="52" t="s">
        <v>43</v>
      </c>
      <c r="F60" s="52" t="s">
        <v>766</v>
      </c>
      <c r="G60" s="52">
        <v>6006</v>
      </c>
      <c r="H60" s="52" t="s">
        <v>16</v>
      </c>
      <c r="I60" s="52">
        <v>19508</v>
      </c>
      <c r="J60" s="52" t="s">
        <v>884</v>
      </c>
      <c r="K60" s="52" t="s">
        <v>1002</v>
      </c>
      <c r="L60" s="52"/>
      <c r="M60" s="52" t="s">
        <v>766</v>
      </c>
      <c r="N60" s="52">
        <v>6006</v>
      </c>
      <c r="O60" s="52" t="s">
        <v>16</v>
      </c>
      <c r="P60" s="52">
        <v>19508</v>
      </c>
      <c r="Q60" s="52" t="s">
        <v>732</v>
      </c>
      <c r="R60" s="52" t="s">
        <v>1115</v>
      </c>
      <c r="S60" s="52" t="s">
        <v>1087</v>
      </c>
      <c r="T60" s="52"/>
      <c r="U60" s="52"/>
      <c r="V60" s="61"/>
      <c r="W60" s="61"/>
      <c r="X60" s="61"/>
      <c r="Y60" s="52" t="s">
        <v>765</v>
      </c>
      <c r="Z60" s="39"/>
    </row>
    <row r="61" spans="1:26" ht="45.75" thickBot="1" x14ac:dyDescent="0.3">
      <c r="A61" s="52">
        <v>58</v>
      </c>
      <c r="B61" s="52" t="s">
        <v>603</v>
      </c>
      <c r="C61" s="52"/>
      <c r="D61" s="52"/>
      <c r="E61" s="52" t="s">
        <v>43</v>
      </c>
      <c r="F61" s="52">
        <v>4466</v>
      </c>
      <c r="G61" s="52">
        <v>4585</v>
      </c>
      <c r="H61" s="52" t="s">
        <v>16</v>
      </c>
      <c r="I61" s="52">
        <v>424</v>
      </c>
      <c r="J61" s="52" t="s">
        <v>18</v>
      </c>
      <c r="K61" s="52"/>
      <c r="L61" s="52"/>
      <c r="M61" s="52">
        <v>4466</v>
      </c>
      <c r="N61" s="52">
        <v>4585</v>
      </c>
      <c r="O61" s="52" t="s">
        <v>16</v>
      </c>
      <c r="P61" s="52">
        <v>424</v>
      </c>
      <c r="Q61" s="52" t="s">
        <v>18</v>
      </c>
      <c r="R61" s="52" t="s">
        <v>1116</v>
      </c>
      <c r="S61" s="52" t="s">
        <v>1080</v>
      </c>
      <c r="T61" s="52"/>
      <c r="U61" s="52"/>
      <c r="V61" s="61"/>
      <c r="W61" s="61"/>
      <c r="X61" s="61"/>
      <c r="Y61" s="52"/>
      <c r="Z61" s="39"/>
    </row>
    <row r="62" spans="1:26" ht="45.75" thickBot="1" x14ac:dyDescent="0.3">
      <c r="A62" s="52">
        <v>59</v>
      </c>
      <c r="B62" s="52" t="s">
        <v>603</v>
      </c>
      <c r="C62" s="52"/>
      <c r="D62" s="52"/>
      <c r="E62" s="52" t="s">
        <v>43</v>
      </c>
      <c r="F62" s="52" t="s">
        <v>665</v>
      </c>
      <c r="G62" s="52">
        <v>4585</v>
      </c>
      <c r="H62" s="52" t="s">
        <v>16</v>
      </c>
      <c r="I62" s="52">
        <v>351</v>
      </c>
      <c r="J62" s="52" t="s">
        <v>18</v>
      </c>
      <c r="K62" s="52"/>
      <c r="L62" s="52"/>
      <c r="M62" s="52" t="s">
        <v>665</v>
      </c>
      <c r="N62" s="52">
        <v>4585</v>
      </c>
      <c r="O62" s="52" t="s">
        <v>16</v>
      </c>
      <c r="P62" s="52">
        <v>351</v>
      </c>
      <c r="Q62" s="52" t="s">
        <v>18</v>
      </c>
      <c r="R62" s="52" t="s">
        <v>1116</v>
      </c>
      <c r="S62" s="52" t="s">
        <v>1080</v>
      </c>
      <c r="T62" s="52"/>
      <c r="U62" s="52"/>
      <c r="V62" s="61"/>
      <c r="W62" s="61"/>
      <c r="X62" s="61"/>
      <c r="Y62" s="52"/>
      <c r="Z62" s="39"/>
    </row>
    <row r="63" spans="1:26" ht="45.75" thickBot="1" x14ac:dyDescent="0.3">
      <c r="A63" s="52">
        <v>60</v>
      </c>
      <c r="B63" s="52" t="s">
        <v>1315</v>
      </c>
      <c r="C63" s="52"/>
      <c r="D63" s="52"/>
      <c r="E63" s="52" t="s">
        <v>43</v>
      </c>
      <c r="F63" s="52">
        <v>903</v>
      </c>
      <c r="G63" s="52">
        <v>5445</v>
      </c>
      <c r="H63" s="52" t="s">
        <v>1316</v>
      </c>
      <c r="I63" s="52">
        <v>3353</v>
      </c>
      <c r="J63" s="52" t="s">
        <v>18</v>
      </c>
      <c r="K63" s="52" t="s">
        <v>573</v>
      </c>
      <c r="L63" s="52"/>
      <c r="M63" s="52">
        <v>903</v>
      </c>
      <c r="N63" s="52">
        <v>5445</v>
      </c>
      <c r="O63" s="52" t="s">
        <v>1316</v>
      </c>
      <c r="P63" s="52">
        <v>3353</v>
      </c>
      <c r="Q63" s="52" t="s">
        <v>18</v>
      </c>
      <c r="R63" s="52" t="s">
        <v>1317</v>
      </c>
      <c r="S63" s="52" t="s">
        <v>1089</v>
      </c>
      <c r="T63" s="52"/>
      <c r="U63" s="52"/>
      <c r="V63" s="61"/>
      <c r="W63" s="61"/>
      <c r="X63" s="61"/>
      <c r="Y63" s="52"/>
      <c r="Z63" s="39"/>
    </row>
    <row r="64" spans="1:26" ht="45.75" thickBot="1" x14ac:dyDescent="0.3">
      <c r="A64" s="52">
        <v>61</v>
      </c>
      <c r="B64" s="52" t="s">
        <v>940</v>
      </c>
      <c r="C64" s="52"/>
      <c r="D64" s="52"/>
      <c r="E64" s="52" t="s">
        <v>43</v>
      </c>
      <c r="F64" s="52">
        <v>1008</v>
      </c>
      <c r="G64" s="52">
        <v>5558</v>
      </c>
      <c r="H64" s="52" t="s">
        <v>16</v>
      </c>
      <c r="I64" s="52">
        <v>677</v>
      </c>
      <c r="J64" s="52" t="s">
        <v>18</v>
      </c>
      <c r="K64" s="52"/>
      <c r="L64" s="52"/>
      <c r="M64" s="52">
        <v>1008</v>
      </c>
      <c r="N64" s="52">
        <v>5558</v>
      </c>
      <c r="O64" s="52" t="s">
        <v>16</v>
      </c>
      <c r="P64" s="52">
        <v>677</v>
      </c>
      <c r="Q64" s="52" t="s">
        <v>18</v>
      </c>
      <c r="R64" s="52" t="s">
        <v>1318</v>
      </c>
      <c r="S64" s="52" t="s">
        <v>1089</v>
      </c>
      <c r="T64" s="52"/>
      <c r="U64" s="52"/>
      <c r="V64" s="61"/>
      <c r="W64" s="61"/>
      <c r="X64" s="61"/>
      <c r="Y64" s="52"/>
      <c r="Z64" s="39"/>
    </row>
    <row r="65" spans="1:26" ht="45.75" thickBot="1" x14ac:dyDescent="0.3">
      <c r="A65" s="52">
        <v>62</v>
      </c>
      <c r="B65" s="52" t="s">
        <v>1319</v>
      </c>
      <c r="C65" s="52"/>
      <c r="D65" s="52"/>
      <c r="E65" s="52" t="s">
        <v>43</v>
      </c>
      <c r="F65" s="52">
        <v>5615</v>
      </c>
      <c r="G65" s="52">
        <v>5579</v>
      </c>
      <c r="H65" s="52" t="s">
        <v>16</v>
      </c>
      <c r="I65" s="52">
        <v>4027</v>
      </c>
      <c r="J65" s="52" t="s">
        <v>18</v>
      </c>
      <c r="K65" s="52"/>
      <c r="L65" s="52"/>
      <c r="M65" s="52">
        <v>5615</v>
      </c>
      <c r="N65" s="52">
        <v>5579</v>
      </c>
      <c r="O65" s="52" t="s">
        <v>16</v>
      </c>
      <c r="P65" s="52">
        <v>4027</v>
      </c>
      <c r="Q65" s="52" t="s">
        <v>18</v>
      </c>
      <c r="R65" s="52" t="s">
        <v>1320</v>
      </c>
      <c r="S65" s="52" t="s">
        <v>1089</v>
      </c>
      <c r="T65" s="52"/>
      <c r="U65" s="52"/>
      <c r="V65" s="61"/>
      <c r="W65" s="61"/>
      <c r="X65" s="61"/>
      <c r="Y65" s="52"/>
      <c r="Z65" s="39"/>
    </row>
    <row r="66" spans="1:26" ht="45.75" thickBot="1" x14ac:dyDescent="0.3">
      <c r="A66" s="52">
        <v>63</v>
      </c>
      <c r="B66" s="52" t="s">
        <v>1319</v>
      </c>
      <c r="C66" s="52"/>
      <c r="D66" s="52"/>
      <c r="E66" s="52" t="s">
        <v>43</v>
      </c>
      <c r="F66" s="52">
        <v>5619</v>
      </c>
      <c r="G66" s="52">
        <v>5456</v>
      </c>
      <c r="H66" s="52" t="s">
        <v>16</v>
      </c>
      <c r="I66" s="52">
        <v>8024</v>
      </c>
      <c r="J66" s="52" t="s">
        <v>18</v>
      </c>
      <c r="K66" s="52"/>
      <c r="L66" s="52"/>
      <c r="M66" s="52">
        <v>5619</v>
      </c>
      <c r="N66" s="52">
        <v>5456</v>
      </c>
      <c r="O66" s="52" t="s">
        <v>16</v>
      </c>
      <c r="P66" s="52">
        <v>8024</v>
      </c>
      <c r="Q66" s="52" t="s">
        <v>18</v>
      </c>
      <c r="R66" s="52" t="s">
        <v>1320</v>
      </c>
      <c r="S66" s="52" t="s">
        <v>1089</v>
      </c>
      <c r="T66" s="52"/>
      <c r="U66" s="52"/>
      <c r="V66" s="61"/>
      <c r="W66" s="61"/>
      <c r="X66" s="61"/>
      <c r="Y66" s="52"/>
      <c r="Z66" s="39"/>
    </row>
    <row r="67" spans="1:26" ht="45.75" thickBot="1" x14ac:dyDescent="0.3">
      <c r="A67" s="52">
        <v>64</v>
      </c>
      <c r="B67" s="52" t="s">
        <v>478</v>
      </c>
      <c r="C67" s="52"/>
      <c r="D67" s="52"/>
      <c r="E67" s="52" t="s">
        <v>43</v>
      </c>
      <c r="F67" s="211" t="s">
        <v>1529</v>
      </c>
      <c r="G67" s="212"/>
      <c r="H67" s="213"/>
      <c r="I67" s="52"/>
      <c r="J67" s="52"/>
      <c r="K67" s="52"/>
      <c r="L67" s="52"/>
      <c r="M67" s="52">
        <v>4582</v>
      </c>
      <c r="N67" s="52">
        <v>1152</v>
      </c>
      <c r="O67" s="52" t="s">
        <v>24</v>
      </c>
      <c r="P67" s="52">
        <v>6396</v>
      </c>
      <c r="Q67" s="52" t="s">
        <v>18</v>
      </c>
      <c r="R67" s="52" t="s">
        <v>1117</v>
      </c>
      <c r="S67" s="52" t="s">
        <v>1258</v>
      </c>
      <c r="T67" s="52"/>
      <c r="U67" s="52"/>
      <c r="V67" s="61"/>
      <c r="W67" s="61"/>
      <c r="X67" s="61"/>
      <c r="Y67" s="52" t="s">
        <v>114</v>
      </c>
      <c r="Z67" s="39"/>
    </row>
    <row r="68" spans="1:26" ht="143.25" customHeight="1" thickBot="1" x14ac:dyDescent="0.3">
      <c r="A68" s="52">
        <v>65</v>
      </c>
      <c r="B68" s="52" t="s">
        <v>479</v>
      </c>
      <c r="C68" s="52">
        <v>1000207</v>
      </c>
      <c r="D68" s="52" t="s">
        <v>1364</v>
      </c>
      <c r="E68" s="52" t="s">
        <v>43</v>
      </c>
      <c r="F68" s="52" t="s">
        <v>446</v>
      </c>
      <c r="G68" s="52">
        <v>3324</v>
      </c>
      <c r="H68" s="52" t="s">
        <v>24</v>
      </c>
      <c r="I68" s="52">
        <v>12859</v>
      </c>
      <c r="J68" s="52" t="s">
        <v>18</v>
      </c>
      <c r="K68" s="52" t="s">
        <v>659</v>
      </c>
      <c r="L68" s="52"/>
      <c r="M68" s="52" t="s">
        <v>480</v>
      </c>
      <c r="N68" s="52">
        <v>2512</v>
      </c>
      <c r="O68" s="52" t="s">
        <v>24</v>
      </c>
      <c r="P68" s="52">
        <v>12859</v>
      </c>
      <c r="Q68" s="52" t="s">
        <v>18</v>
      </c>
      <c r="R68" s="52" t="s">
        <v>831</v>
      </c>
      <c r="S68" s="52" t="s">
        <v>1252</v>
      </c>
      <c r="T68" s="52"/>
      <c r="U68" s="52"/>
      <c r="V68" s="61">
        <v>9396.77</v>
      </c>
      <c r="W68" s="61">
        <v>0</v>
      </c>
      <c r="X68" s="61">
        <v>9396.77</v>
      </c>
      <c r="Y68" s="165" t="s">
        <v>1702</v>
      </c>
      <c r="Z68" s="39"/>
    </row>
    <row r="69" spans="1:26" ht="64.900000000000006" customHeight="1" thickBot="1" x14ac:dyDescent="0.3">
      <c r="A69" s="52">
        <v>66</v>
      </c>
      <c r="B69" s="52" t="s">
        <v>515</v>
      </c>
      <c r="C69" s="52"/>
      <c r="D69" s="52"/>
      <c r="E69" s="52" t="s">
        <v>606</v>
      </c>
      <c r="F69" s="52" t="s">
        <v>607</v>
      </c>
      <c r="G69" s="52">
        <v>3321</v>
      </c>
      <c r="H69" s="52" t="s">
        <v>24</v>
      </c>
      <c r="I69" s="52">
        <v>1909.82</v>
      </c>
      <c r="J69" s="52" t="s">
        <v>18</v>
      </c>
      <c r="K69" s="52"/>
      <c r="L69" s="52"/>
      <c r="M69" s="52" t="s">
        <v>608</v>
      </c>
      <c r="N69" s="52">
        <v>1930</v>
      </c>
      <c r="O69" s="52" t="s">
        <v>24</v>
      </c>
      <c r="P69" s="52">
        <v>1909</v>
      </c>
      <c r="Q69" s="52" t="s">
        <v>18</v>
      </c>
      <c r="R69" s="52" t="s">
        <v>24</v>
      </c>
      <c r="S69" s="52" t="s">
        <v>1070</v>
      </c>
      <c r="T69" s="52"/>
      <c r="U69" s="52"/>
      <c r="V69" s="61"/>
      <c r="W69" s="61"/>
      <c r="X69" s="61"/>
      <c r="Y69" s="52"/>
      <c r="Z69" s="39"/>
    </row>
    <row r="70" spans="1:26" ht="45.75" thickBot="1" x14ac:dyDescent="0.3">
      <c r="A70" s="52">
        <v>67</v>
      </c>
      <c r="B70" s="52" t="s">
        <v>101</v>
      </c>
      <c r="C70" s="52"/>
      <c r="D70" s="52"/>
      <c r="E70" s="52" t="s">
        <v>43</v>
      </c>
      <c r="F70" s="52">
        <v>2164</v>
      </c>
      <c r="G70" s="52">
        <v>3446</v>
      </c>
      <c r="H70" s="52" t="s">
        <v>24</v>
      </c>
      <c r="I70" s="52">
        <v>1676</v>
      </c>
      <c r="J70" s="52" t="s">
        <v>18</v>
      </c>
      <c r="K70" s="12" t="s">
        <v>1640</v>
      </c>
      <c r="L70" s="52"/>
      <c r="M70" s="52">
        <v>4586</v>
      </c>
      <c r="N70" s="52">
        <v>2513</v>
      </c>
      <c r="O70" s="52" t="s">
        <v>24</v>
      </c>
      <c r="P70" s="52">
        <v>1676</v>
      </c>
      <c r="Q70" s="52" t="s">
        <v>18</v>
      </c>
      <c r="R70" s="52" t="s">
        <v>842</v>
      </c>
      <c r="S70" s="52" t="s">
        <v>1087</v>
      </c>
      <c r="T70" s="52"/>
      <c r="U70" s="52"/>
      <c r="V70" s="61"/>
      <c r="W70" s="61"/>
      <c r="X70" s="61"/>
      <c r="Y70" s="52"/>
      <c r="Z70" s="39"/>
    </row>
    <row r="71" spans="1:26" ht="45.75" thickBot="1" x14ac:dyDescent="0.3">
      <c r="A71" s="52">
        <v>68</v>
      </c>
      <c r="B71" s="52" t="s">
        <v>102</v>
      </c>
      <c r="C71" s="52"/>
      <c r="D71" s="52"/>
      <c r="E71" s="52" t="s">
        <v>43</v>
      </c>
      <c r="F71" s="52">
        <v>2162</v>
      </c>
      <c r="G71" s="52">
        <v>3465</v>
      </c>
      <c r="H71" s="52" t="s">
        <v>24</v>
      </c>
      <c r="I71" s="52">
        <v>7285</v>
      </c>
      <c r="J71" s="52" t="s">
        <v>18</v>
      </c>
      <c r="K71" s="52"/>
      <c r="L71" s="52"/>
      <c r="M71" s="52" t="s">
        <v>103</v>
      </c>
      <c r="N71" s="52">
        <v>2513</v>
      </c>
      <c r="O71" s="52" t="s">
        <v>24</v>
      </c>
      <c r="P71" s="52">
        <v>7285</v>
      </c>
      <c r="Q71" s="52" t="s">
        <v>18</v>
      </c>
      <c r="R71" s="52" t="s">
        <v>840</v>
      </c>
      <c r="S71" s="52" t="s">
        <v>1087</v>
      </c>
      <c r="T71" s="52"/>
      <c r="U71" s="52"/>
      <c r="V71" s="61"/>
      <c r="W71" s="61"/>
      <c r="X71" s="61"/>
      <c r="Y71" s="52"/>
      <c r="Z71" s="39"/>
    </row>
    <row r="72" spans="1:26" ht="102.6" customHeight="1" thickBot="1" x14ac:dyDescent="0.3">
      <c r="A72" s="52">
        <v>69</v>
      </c>
      <c r="B72" s="52" t="s">
        <v>104</v>
      </c>
      <c r="C72" s="52"/>
      <c r="D72" s="52"/>
      <c r="E72" s="52" t="s">
        <v>43</v>
      </c>
      <c r="F72" s="52">
        <v>2156</v>
      </c>
      <c r="G72" s="52">
        <v>3465</v>
      </c>
      <c r="H72" s="52" t="s">
        <v>24</v>
      </c>
      <c r="I72" s="52">
        <v>3839</v>
      </c>
      <c r="J72" s="52" t="s">
        <v>18</v>
      </c>
      <c r="K72" s="52" t="s">
        <v>659</v>
      </c>
      <c r="L72" s="52"/>
      <c r="M72" s="52" t="s">
        <v>105</v>
      </c>
      <c r="N72" s="52">
        <v>2513</v>
      </c>
      <c r="O72" s="52" t="s">
        <v>24</v>
      </c>
      <c r="P72" s="52">
        <v>3839</v>
      </c>
      <c r="Q72" s="52" t="s">
        <v>18</v>
      </c>
      <c r="R72" s="52" t="s">
        <v>834</v>
      </c>
      <c r="S72" s="52" t="s">
        <v>1253</v>
      </c>
      <c r="T72" s="52"/>
      <c r="U72" s="52"/>
      <c r="V72" s="61"/>
      <c r="W72" s="61"/>
      <c r="X72" s="61"/>
      <c r="Y72" s="52"/>
      <c r="Z72" s="39"/>
    </row>
    <row r="73" spans="1:26" ht="30.75" thickBot="1" x14ac:dyDescent="0.3">
      <c r="A73" s="52">
        <v>70</v>
      </c>
      <c r="B73" s="52" t="s">
        <v>106</v>
      </c>
      <c r="C73" s="52"/>
      <c r="D73" s="52"/>
      <c r="E73" s="52" t="s">
        <v>43</v>
      </c>
      <c r="F73" s="52" t="s">
        <v>179</v>
      </c>
      <c r="G73" s="52">
        <v>3465</v>
      </c>
      <c r="H73" s="52" t="s">
        <v>24</v>
      </c>
      <c r="I73" s="52">
        <v>2841</v>
      </c>
      <c r="J73" s="52" t="s">
        <v>18</v>
      </c>
      <c r="K73" s="52" t="s">
        <v>659</v>
      </c>
      <c r="L73" s="52"/>
      <c r="M73" s="52" t="s">
        <v>107</v>
      </c>
      <c r="N73" s="52">
        <v>2513</v>
      </c>
      <c r="O73" s="52" t="s">
        <v>24</v>
      </c>
      <c r="P73" s="52">
        <v>2841</v>
      </c>
      <c r="Q73" s="52" t="s">
        <v>18</v>
      </c>
      <c r="R73" s="52" t="s">
        <v>668</v>
      </c>
      <c r="S73" s="52" t="s">
        <v>1087</v>
      </c>
      <c r="T73" s="52"/>
      <c r="U73" s="52"/>
      <c r="V73" s="61"/>
      <c r="W73" s="61"/>
      <c r="X73" s="61"/>
      <c r="Y73" s="52"/>
      <c r="Z73" s="39"/>
    </row>
    <row r="74" spans="1:26" ht="30.75" thickBot="1" x14ac:dyDescent="0.3">
      <c r="A74" s="52">
        <v>71</v>
      </c>
      <c r="B74" s="52" t="s">
        <v>108</v>
      </c>
      <c r="C74" s="52"/>
      <c r="D74" s="52"/>
      <c r="E74" s="52" t="s">
        <v>43</v>
      </c>
      <c r="F74" s="52" t="s">
        <v>544</v>
      </c>
      <c r="G74" s="52">
        <v>3465</v>
      </c>
      <c r="H74" s="52" t="s">
        <v>24</v>
      </c>
      <c r="I74" s="52">
        <v>1172</v>
      </c>
      <c r="J74" s="52" t="s">
        <v>18</v>
      </c>
      <c r="K74" s="52" t="s">
        <v>659</v>
      </c>
      <c r="L74" s="52"/>
      <c r="M74" s="52">
        <v>4621</v>
      </c>
      <c r="N74" s="52">
        <v>2513</v>
      </c>
      <c r="O74" s="52" t="s">
        <v>24</v>
      </c>
      <c r="P74" s="52">
        <v>1172</v>
      </c>
      <c r="Q74" s="52" t="s">
        <v>18</v>
      </c>
      <c r="R74" s="52" t="s">
        <v>1118</v>
      </c>
      <c r="S74" s="52" t="s">
        <v>1087</v>
      </c>
      <c r="T74" s="52"/>
      <c r="U74" s="52"/>
      <c r="V74" s="61"/>
      <c r="W74" s="61"/>
      <c r="X74" s="61"/>
      <c r="Y74" s="52"/>
      <c r="Z74" s="39"/>
    </row>
    <row r="75" spans="1:26" ht="93" customHeight="1" thickBot="1" x14ac:dyDescent="0.3">
      <c r="A75" s="52">
        <v>72</v>
      </c>
      <c r="B75" s="52" t="s">
        <v>109</v>
      </c>
      <c r="C75" s="52"/>
      <c r="D75" s="52"/>
      <c r="E75" s="52" t="s">
        <v>43</v>
      </c>
      <c r="F75" s="52">
        <v>2154</v>
      </c>
      <c r="G75" s="52">
        <v>3461</v>
      </c>
      <c r="H75" s="52" t="s">
        <v>24</v>
      </c>
      <c r="I75" s="52">
        <v>1492</v>
      </c>
      <c r="J75" s="52" t="s">
        <v>18</v>
      </c>
      <c r="K75" s="52"/>
      <c r="L75" s="52"/>
      <c r="M75" s="52" t="s">
        <v>110</v>
      </c>
      <c r="N75" s="52">
        <v>2513</v>
      </c>
      <c r="O75" s="52" t="s">
        <v>24</v>
      </c>
      <c r="P75" s="52">
        <v>1492</v>
      </c>
      <c r="Q75" s="52" t="s">
        <v>18</v>
      </c>
      <c r="R75" s="52" t="s">
        <v>829</v>
      </c>
      <c r="S75" s="52" t="s">
        <v>1093</v>
      </c>
      <c r="T75" s="52"/>
      <c r="U75" s="52"/>
      <c r="V75" s="61"/>
      <c r="W75" s="61"/>
      <c r="X75" s="61"/>
      <c r="Y75" s="52"/>
      <c r="Z75" s="39"/>
    </row>
    <row r="76" spans="1:26" ht="45.75" thickBot="1" x14ac:dyDescent="0.3">
      <c r="A76" s="52">
        <v>73</v>
      </c>
      <c r="B76" s="52" t="s">
        <v>109</v>
      </c>
      <c r="C76" s="52"/>
      <c r="D76" s="52"/>
      <c r="E76" s="52" t="s">
        <v>43</v>
      </c>
      <c r="F76" s="52">
        <v>2155</v>
      </c>
      <c r="G76" s="52">
        <v>3398</v>
      </c>
      <c r="H76" s="52" t="s">
        <v>24</v>
      </c>
      <c r="I76" s="52">
        <v>116</v>
      </c>
      <c r="J76" s="52" t="s">
        <v>18</v>
      </c>
      <c r="K76" s="52"/>
      <c r="L76" s="52"/>
      <c r="M76" s="52" t="s">
        <v>111</v>
      </c>
      <c r="N76" s="52">
        <v>2513</v>
      </c>
      <c r="O76" s="52" t="s">
        <v>24</v>
      </c>
      <c r="P76" s="52">
        <v>116</v>
      </c>
      <c r="Q76" s="52" t="s">
        <v>18</v>
      </c>
      <c r="R76" s="52" t="s">
        <v>829</v>
      </c>
      <c r="S76" s="52" t="s">
        <v>1080</v>
      </c>
      <c r="T76" s="52"/>
      <c r="U76" s="52"/>
      <c r="V76" s="61"/>
      <c r="W76" s="61"/>
      <c r="X76" s="61"/>
      <c r="Y76" s="52"/>
      <c r="Z76" s="39"/>
    </row>
    <row r="77" spans="1:26" ht="75.75" thickBot="1" x14ac:dyDescent="0.3">
      <c r="A77" s="52">
        <v>74</v>
      </c>
      <c r="B77" s="52" t="s">
        <v>134</v>
      </c>
      <c r="C77" s="52"/>
      <c r="D77" s="52"/>
      <c r="E77" s="52" t="s">
        <v>43</v>
      </c>
      <c r="F77" s="52">
        <v>2159</v>
      </c>
      <c r="G77" s="52">
        <v>2905</v>
      </c>
      <c r="H77" s="52" t="s">
        <v>24</v>
      </c>
      <c r="I77" s="52">
        <v>588</v>
      </c>
      <c r="J77" s="52" t="s">
        <v>18</v>
      </c>
      <c r="K77" s="52"/>
      <c r="L77" s="52"/>
      <c r="M77" s="52">
        <v>4616</v>
      </c>
      <c r="N77" s="52">
        <v>2514</v>
      </c>
      <c r="O77" s="52" t="s">
        <v>24</v>
      </c>
      <c r="P77" s="52">
        <v>588</v>
      </c>
      <c r="Q77" s="52" t="s">
        <v>18</v>
      </c>
      <c r="R77" s="52" t="s">
        <v>1119</v>
      </c>
      <c r="S77" s="52" t="s">
        <v>1087</v>
      </c>
      <c r="T77" s="52"/>
      <c r="U77" s="52"/>
      <c r="V77" s="61">
        <v>1</v>
      </c>
      <c r="W77" s="61">
        <v>0</v>
      </c>
      <c r="X77" s="61">
        <v>1</v>
      </c>
      <c r="Y77" s="163" t="s">
        <v>1679</v>
      </c>
      <c r="Z77" s="39"/>
    </row>
    <row r="78" spans="1:26" ht="75.75" thickBot="1" x14ac:dyDescent="0.3">
      <c r="A78" s="52">
        <v>75</v>
      </c>
      <c r="B78" s="52" t="s">
        <v>134</v>
      </c>
      <c r="C78" s="52"/>
      <c r="D78" s="52"/>
      <c r="E78" s="52" t="s">
        <v>43</v>
      </c>
      <c r="F78" s="52">
        <v>2157</v>
      </c>
      <c r="G78" s="52">
        <v>2905</v>
      </c>
      <c r="H78" s="52" t="s">
        <v>24</v>
      </c>
      <c r="I78" s="52">
        <v>6066</v>
      </c>
      <c r="J78" s="52" t="s">
        <v>18</v>
      </c>
      <c r="K78" s="52"/>
      <c r="L78" s="52"/>
      <c r="M78" s="52" t="s">
        <v>482</v>
      </c>
      <c r="N78" s="52">
        <v>2514</v>
      </c>
      <c r="O78" s="52" t="s">
        <v>24</v>
      </c>
      <c r="P78" s="52">
        <v>6066</v>
      </c>
      <c r="Q78" s="52" t="s">
        <v>18</v>
      </c>
      <c r="R78" s="52" t="s">
        <v>1119</v>
      </c>
      <c r="S78" s="52" t="s">
        <v>1259</v>
      </c>
      <c r="T78" s="52"/>
      <c r="U78" s="52"/>
      <c r="V78" s="61">
        <v>1</v>
      </c>
      <c r="W78" s="61">
        <v>0</v>
      </c>
      <c r="X78" s="61">
        <v>1</v>
      </c>
      <c r="Y78" s="163" t="s">
        <v>1679</v>
      </c>
      <c r="Z78" s="39"/>
    </row>
    <row r="79" spans="1:26" ht="75.75" thickBot="1" x14ac:dyDescent="0.3">
      <c r="A79" s="52">
        <v>76</v>
      </c>
      <c r="B79" s="52" t="s">
        <v>134</v>
      </c>
      <c r="C79" s="52"/>
      <c r="D79" s="52"/>
      <c r="E79" s="52" t="s">
        <v>43</v>
      </c>
      <c r="F79" s="52">
        <v>2163</v>
      </c>
      <c r="G79" s="52">
        <v>2905</v>
      </c>
      <c r="H79" s="52" t="s">
        <v>24</v>
      </c>
      <c r="I79" s="52">
        <v>2975</v>
      </c>
      <c r="J79" s="52" t="s">
        <v>18</v>
      </c>
      <c r="K79" s="52"/>
      <c r="L79" s="52"/>
      <c r="M79" s="52" t="s">
        <v>483</v>
      </c>
      <c r="N79" s="52">
        <v>2514</v>
      </c>
      <c r="O79" s="52" t="s">
        <v>24</v>
      </c>
      <c r="P79" s="52">
        <v>2975</v>
      </c>
      <c r="Q79" s="52" t="s">
        <v>18</v>
      </c>
      <c r="R79" s="52" t="s">
        <v>1119</v>
      </c>
      <c r="S79" s="52" t="s">
        <v>1070</v>
      </c>
      <c r="T79" s="52"/>
      <c r="U79" s="52"/>
      <c r="V79" s="61">
        <v>1</v>
      </c>
      <c r="W79" s="61">
        <v>0</v>
      </c>
      <c r="X79" s="61">
        <v>1</v>
      </c>
      <c r="Y79" s="163" t="s">
        <v>1679</v>
      </c>
      <c r="Z79" s="39"/>
    </row>
    <row r="80" spans="1:26" ht="55.9" customHeight="1" thickBot="1" x14ac:dyDescent="0.3">
      <c r="A80" s="94">
        <v>77</v>
      </c>
      <c r="B80" s="94" t="s">
        <v>112</v>
      </c>
      <c r="C80" s="94"/>
      <c r="D80" s="94"/>
      <c r="E80" s="94" t="s">
        <v>43</v>
      </c>
      <c r="F80" s="94" t="s">
        <v>1541</v>
      </c>
      <c r="G80" s="94">
        <v>3706</v>
      </c>
      <c r="H80" s="94" t="s">
        <v>981</v>
      </c>
      <c r="I80" s="94">
        <v>291.33</v>
      </c>
      <c r="J80" s="94" t="s">
        <v>869</v>
      </c>
      <c r="K80" s="94"/>
      <c r="L80" s="94"/>
      <c r="M80" s="94" t="s">
        <v>113</v>
      </c>
      <c r="N80" s="94">
        <v>1152</v>
      </c>
      <c r="O80" s="94" t="s">
        <v>24</v>
      </c>
      <c r="P80" s="94">
        <v>192</v>
      </c>
      <c r="Q80" s="94" t="s">
        <v>18</v>
      </c>
      <c r="R80" s="94" t="s">
        <v>1119</v>
      </c>
      <c r="S80" s="94" t="s">
        <v>1089</v>
      </c>
      <c r="T80" s="94"/>
      <c r="U80" s="94"/>
      <c r="V80" s="325"/>
      <c r="W80" s="325"/>
      <c r="X80" s="325"/>
      <c r="Y80" s="94" t="s">
        <v>114</v>
      </c>
      <c r="Z80" s="39"/>
    </row>
    <row r="81" spans="1:26" ht="60.75" thickBot="1" x14ac:dyDescent="0.3">
      <c r="A81" s="52">
        <v>78</v>
      </c>
      <c r="B81" s="52" t="s">
        <v>112</v>
      </c>
      <c r="C81" s="52"/>
      <c r="D81" s="52"/>
      <c r="E81" s="52" t="s">
        <v>43</v>
      </c>
      <c r="F81" s="52" t="s">
        <v>545</v>
      </c>
      <c r="G81" s="52">
        <v>1097</v>
      </c>
      <c r="H81" s="52" t="s">
        <v>24</v>
      </c>
      <c r="I81" s="52">
        <v>1235</v>
      </c>
      <c r="J81" s="52" t="s">
        <v>1003</v>
      </c>
      <c r="K81" s="52"/>
      <c r="L81" s="52"/>
      <c r="M81" s="52" t="s">
        <v>115</v>
      </c>
      <c r="N81" s="52">
        <v>1152</v>
      </c>
      <c r="O81" s="52" t="s">
        <v>24</v>
      </c>
      <c r="P81" s="52">
        <v>1235</v>
      </c>
      <c r="Q81" s="52" t="s">
        <v>18</v>
      </c>
      <c r="R81" s="52" t="s">
        <v>1119</v>
      </c>
      <c r="S81" s="52" t="s">
        <v>1089</v>
      </c>
      <c r="T81" s="52"/>
      <c r="U81" s="52"/>
      <c r="V81" s="61"/>
      <c r="W81" s="61"/>
      <c r="X81" s="61"/>
      <c r="Y81" s="52" t="s">
        <v>114</v>
      </c>
      <c r="Z81" s="39"/>
    </row>
    <row r="82" spans="1:26" ht="57" customHeight="1" thickBot="1" x14ac:dyDescent="0.3">
      <c r="A82" s="52">
        <v>79</v>
      </c>
      <c r="B82" s="52" t="s">
        <v>481</v>
      </c>
      <c r="C82" s="52"/>
      <c r="D82" s="52"/>
      <c r="E82" s="52" t="s">
        <v>43</v>
      </c>
      <c r="F82" s="211" t="s">
        <v>1529</v>
      </c>
      <c r="G82" s="212"/>
      <c r="H82" s="212"/>
      <c r="I82" s="97"/>
      <c r="J82" s="97"/>
      <c r="K82" s="52"/>
      <c r="L82" s="52"/>
      <c r="M82" s="52">
        <v>1013</v>
      </c>
      <c r="N82" s="52">
        <v>1152</v>
      </c>
      <c r="O82" s="52" t="s">
        <v>24</v>
      </c>
      <c r="P82" s="52">
        <v>36</v>
      </c>
      <c r="Q82" s="52" t="s">
        <v>18</v>
      </c>
      <c r="R82" s="52" t="s">
        <v>1120</v>
      </c>
      <c r="S82" s="52" t="s">
        <v>1089</v>
      </c>
      <c r="T82" s="52"/>
      <c r="U82" s="52"/>
      <c r="V82" s="61"/>
      <c r="W82" s="61"/>
      <c r="X82" s="61"/>
      <c r="Y82" s="52" t="s">
        <v>114</v>
      </c>
      <c r="Z82" s="39"/>
    </row>
    <row r="83" spans="1:26" ht="60.75" thickBot="1" x14ac:dyDescent="0.3">
      <c r="A83" s="52">
        <v>80</v>
      </c>
      <c r="B83" s="52" t="s">
        <v>116</v>
      </c>
      <c r="C83" s="52"/>
      <c r="D83" s="52"/>
      <c r="E83" s="52" t="s">
        <v>43</v>
      </c>
      <c r="F83" s="52" t="s">
        <v>547</v>
      </c>
      <c r="G83" s="52">
        <v>2937</v>
      </c>
      <c r="H83" s="52" t="s">
        <v>24</v>
      </c>
      <c r="I83" s="52">
        <v>2237.12</v>
      </c>
      <c r="J83" s="52" t="s">
        <v>1004</v>
      </c>
      <c r="K83" s="52" t="s">
        <v>548</v>
      </c>
      <c r="L83" s="52"/>
      <c r="M83" s="52" t="s">
        <v>117</v>
      </c>
      <c r="N83" s="52">
        <v>1152</v>
      </c>
      <c r="O83" s="52" t="s">
        <v>24</v>
      </c>
      <c r="P83" s="52">
        <v>1319</v>
      </c>
      <c r="Q83" s="52" t="s">
        <v>18</v>
      </c>
      <c r="R83" s="52" t="s">
        <v>1121</v>
      </c>
      <c r="S83" s="52" t="s">
        <v>1089</v>
      </c>
      <c r="T83" s="52"/>
      <c r="U83" s="52"/>
      <c r="V83" s="61"/>
      <c r="W83" s="61"/>
      <c r="X83" s="61"/>
      <c r="Y83" s="52" t="s">
        <v>114</v>
      </c>
      <c r="Z83" s="39"/>
    </row>
    <row r="84" spans="1:26" ht="60.75" thickBot="1" x14ac:dyDescent="0.3">
      <c r="A84" s="52">
        <v>81</v>
      </c>
      <c r="B84" s="52" t="s">
        <v>116</v>
      </c>
      <c r="C84" s="52"/>
      <c r="D84" s="52"/>
      <c r="E84" s="52" t="s">
        <v>43</v>
      </c>
      <c r="F84" s="52" t="s">
        <v>547</v>
      </c>
      <c r="G84" s="52">
        <v>2937</v>
      </c>
      <c r="H84" s="52" t="s">
        <v>24</v>
      </c>
      <c r="I84" s="52">
        <v>2237.12</v>
      </c>
      <c r="J84" s="52" t="s">
        <v>1004</v>
      </c>
      <c r="K84" s="52" t="s">
        <v>548</v>
      </c>
      <c r="L84" s="52"/>
      <c r="M84" s="52" t="s">
        <v>118</v>
      </c>
      <c r="N84" s="52">
        <v>1152</v>
      </c>
      <c r="O84" s="52" t="s">
        <v>24</v>
      </c>
      <c r="P84" s="52">
        <v>360</v>
      </c>
      <c r="Q84" s="52" t="s">
        <v>18</v>
      </c>
      <c r="R84" s="52" t="s">
        <v>1121</v>
      </c>
      <c r="S84" s="52" t="s">
        <v>1089</v>
      </c>
      <c r="T84" s="52"/>
      <c r="U84" s="52"/>
      <c r="V84" s="61"/>
      <c r="W84" s="61"/>
      <c r="X84" s="61"/>
      <c r="Y84" s="52" t="s">
        <v>114</v>
      </c>
      <c r="Z84" s="39"/>
    </row>
    <row r="85" spans="1:26" ht="60.75" thickBot="1" x14ac:dyDescent="0.3">
      <c r="A85" s="52">
        <v>82</v>
      </c>
      <c r="B85" s="52" t="s">
        <v>116</v>
      </c>
      <c r="C85" s="52"/>
      <c r="D85" s="52"/>
      <c r="E85" s="52" t="s">
        <v>43</v>
      </c>
      <c r="F85" s="52" t="s">
        <v>547</v>
      </c>
      <c r="G85" s="52">
        <v>2937</v>
      </c>
      <c r="H85" s="52" t="s">
        <v>24</v>
      </c>
      <c r="I85" s="52">
        <v>2237.12</v>
      </c>
      <c r="J85" s="52" t="s">
        <v>1004</v>
      </c>
      <c r="K85" s="52" t="s">
        <v>548</v>
      </c>
      <c r="L85" s="52"/>
      <c r="M85" s="52" t="s">
        <v>119</v>
      </c>
      <c r="N85" s="52">
        <v>1152</v>
      </c>
      <c r="O85" s="52" t="s">
        <v>24</v>
      </c>
      <c r="P85" s="52">
        <v>558</v>
      </c>
      <c r="Q85" s="52" t="s">
        <v>18</v>
      </c>
      <c r="R85" s="52" t="s">
        <v>1121</v>
      </c>
      <c r="S85" s="52" t="s">
        <v>1089</v>
      </c>
      <c r="T85" s="52"/>
      <c r="U85" s="52"/>
      <c r="V85" s="61"/>
      <c r="W85" s="61"/>
      <c r="X85" s="61"/>
      <c r="Y85" s="52" t="s">
        <v>114</v>
      </c>
      <c r="Z85" s="39"/>
    </row>
    <row r="86" spans="1:26" ht="45.75" thickBot="1" x14ac:dyDescent="0.3">
      <c r="A86" s="52">
        <v>83</v>
      </c>
      <c r="B86" s="52" t="s">
        <v>116</v>
      </c>
      <c r="C86" s="52"/>
      <c r="D86" s="52"/>
      <c r="E86" s="52" t="s">
        <v>43</v>
      </c>
      <c r="F86" s="52" t="s">
        <v>546</v>
      </c>
      <c r="G86" s="52">
        <v>3379</v>
      </c>
      <c r="H86" s="52" t="s">
        <v>24</v>
      </c>
      <c r="I86" s="52">
        <v>1330.76</v>
      </c>
      <c r="J86" s="52" t="s">
        <v>18</v>
      </c>
      <c r="K86" s="52" t="s">
        <v>178</v>
      </c>
      <c r="L86" s="52"/>
      <c r="M86" s="52" t="s">
        <v>120</v>
      </c>
      <c r="N86" s="52">
        <v>1152</v>
      </c>
      <c r="O86" s="52" t="s">
        <v>24</v>
      </c>
      <c r="P86" s="52">
        <v>24</v>
      </c>
      <c r="Q86" s="52" t="s">
        <v>18</v>
      </c>
      <c r="R86" s="52" t="s">
        <v>1121</v>
      </c>
      <c r="S86" s="52" t="s">
        <v>1089</v>
      </c>
      <c r="T86" s="52"/>
      <c r="U86" s="52"/>
      <c r="V86" s="61"/>
      <c r="W86" s="61"/>
      <c r="X86" s="61"/>
      <c r="Y86" s="52" t="s">
        <v>114</v>
      </c>
      <c r="Z86" s="39"/>
    </row>
    <row r="87" spans="1:26" ht="60.75" thickBot="1" x14ac:dyDescent="0.3">
      <c r="A87" s="52">
        <v>84</v>
      </c>
      <c r="B87" s="52" t="s">
        <v>116</v>
      </c>
      <c r="C87" s="52"/>
      <c r="D87" s="52"/>
      <c r="E87" s="52" t="s">
        <v>43</v>
      </c>
      <c r="F87" s="52" t="s">
        <v>549</v>
      </c>
      <c r="G87" s="52">
        <v>2937</v>
      </c>
      <c r="H87" s="52" t="s">
        <v>24</v>
      </c>
      <c r="I87" s="52">
        <v>374.05</v>
      </c>
      <c r="J87" s="52" t="s">
        <v>1004</v>
      </c>
      <c r="K87" s="52" t="s">
        <v>548</v>
      </c>
      <c r="L87" s="52"/>
      <c r="M87" s="52" t="s">
        <v>121</v>
      </c>
      <c r="N87" s="52">
        <v>1152</v>
      </c>
      <c r="O87" s="52" t="s">
        <v>24</v>
      </c>
      <c r="P87" s="52">
        <v>752</v>
      </c>
      <c r="Q87" s="52" t="s">
        <v>18</v>
      </c>
      <c r="R87" s="52" t="s">
        <v>1121</v>
      </c>
      <c r="S87" s="52" t="s">
        <v>1089</v>
      </c>
      <c r="T87" s="52"/>
      <c r="U87" s="52"/>
      <c r="V87" s="61"/>
      <c r="W87" s="61"/>
      <c r="X87" s="61"/>
      <c r="Y87" s="52" t="s">
        <v>114</v>
      </c>
      <c r="Z87" s="39"/>
    </row>
    <row r="88" spans="1:26" ht="45.75" thickBot="1" x14ac:dyDescent="0.3">
      <c r="A88" s="52">
        <v>85</v>
      </c>
      <c r="B88" s="52" t="s">
        <v>122</v>
      </c>
      <c r="C88" s="52"/>
      <c r="D88" s="52"/>
      <c r="E88" s="52" t="s">
        <v>43</v>
      </c>
      <c r="F88" s="211" t="s">
        <v>1529</v>
      </c>
      <c r="G88" s="212"/>
      <c r="H88" s="213"/>
      <c r="I88" s="52"/>
      <c r="J88" s="52"/>
      <c r="K88" s="52"/>
      <c r="L88" s="52"/>
      <c r="M88" s="52">
        <v>1855</v>
      </c>
      <c r="N88" s="52">
        <v>1152</v>
      </c>
      <c r="O88" s="52" t="s">
        <v>24</v>
      </c>
      <c r="P88" s="52">
        <v>717</v>
      </c>
      <c r="Q88" s="52" t="s">
        <v>18</v>
      </c>
      <c r="R88" s="52" t="s">
        <v>1122</v>
      </c>
      <c r="S88" s="52" t="s">
        <v>1089</v>
      </c>
      <c r="T88" s="52"/>
      <c r="U88" s="52"/>
      <c r="V88" s="61"/>
      <c r="W88" s="61"/>
      <c r="X88" s="61"/>
      <c r="Y88" s="52" t="s">
        <v>114</v>
      </c>
      <c r="Z88" s="39"/>
    </row>
    <row r="89" spans="1:26" ht="45.75" thickBot="1" x14ac:dyDescent="0.3">
      <c r="A89" s="52">
        <v>86</v>
      </c>
      <c r="B89" s="52" t="s">
        <v>481</v>
      </c>
      <c r="C89" s="52"/>
      <c r="D89" s="52"/>
      <c r="E89" s="52" t="s">
        <v>43</v>
      </c>
      <c r="F89" s="211" t="s">
        <v>1529</v>
      </c>
      <c r="G89" s="212"/>
      <c r="H89" s="213"/>
      <c r="I89" s="52"/>
      <c r="J89" s="52"/>
      <c r="K89" s="52"/>
      <c r="L89" s="52"/>
      <c r="M89" s="52">
        <v>3344</v>
      </c>
      <c r="N89" s="52">
        <v>1152</v>
      </c>
      <c r="O89" s="52" t="s">
        <v>24</v>
      </c>
      <c r="P89" s="52">
        <v>598</v>
      </c>
      <c r="Q89" s="52" t="s">
        <v>18</v>
      </c>
      <c r="R89" s="52" t="s">
        <v>1120</v>
      </c>
      <c r="S89" s="52" t="s">
        <v>1089</v>
      </c>
      <c r="T89" s="52"/>
      <c r="U89" s="52"/>
      <c r="V89" s="61"/>
      <c r="W89" s="61"/>
      <c r="X89" s="61"/>
      <c r="Y89" s="52" t="s">
        <v>114</v>
      </c>
      <c r="Z89" s="39"/>
    </row>
    <row r="90" spans="1:26" ht="45.75" thickBot="1" x14ac:dyDescent="0.3">
      <c r="A90" s="52">
        <v>87</v>
      </c>
      <c r="B90" s="52" t="s">
        <v>481</v>
      </c>
      <c r="C90" s="52"/>
      <c r="D90" s="52"/>
      <c r="E90" s="52" t="s">
        <v>43</v>
      </c>
      <c r="F90" s="211" t="s">
        <v>1529</v>
      </c>
      <c r="G90" s="212"/>
      <c r="H90" s="213"/>
      <c r="I90" s="52"/>
      <c r="J90" s="52"/>
      <c r="K90" s="52"/>
      <c r="L90" s="52"/>
      <c r="M90" s="52">
        <v>3631</v>
      </c>
      <c r="N90" s="52">
        <v>1152</v>
      </c>
      <c r="O90" s="52" t="s">
        <v>24</v>
      </c>
      <c r="P90" s="52">
        <v>379</v>
      </c>
      <c r="Q90" s="52" t="s">
        <v>18</v>
      </c>
      <c r="R90" s="52" t="s">
        <v>1121</v>
      </c>
      <c r="S90" s="52" t="s">
        <v>1089</v>
      </c>
      <c r="T90" s="52"/>
      <c r="U90" s="52"/>
      <c r="V90" s="61"/>
      <c r="W90" s="61"/>
      <c r="X90" s="61"/>
      <c r="Y90" s="52" t="s">
        <v>114</v>
      </c>
      <c r="Z90" s="39"/>
    </row>
    <row r="91" spans="1:26" ht="59.45" customHeight="1" thickBot="1" x14ac:dyDescent="0.3">
      <c r="A91" s="52">
        <v>88</v>
      </c>
      <c r="B91" s="52" t="s">
        <v>481</v>
      </c>
      <c r="C91" s="52"/>
      <c r="D91" s="52"/>
      <c r="E91" s="52" t="s">
        <v>43</v>
      </c>
      <c r="F91" s="211" t="s">
        <v>1529</v>
      </c>
      <c r="G91" s="212"/>
      <c r="H91" s="213"/>
      <c r="I91" s="52"/>
      <c r="J91" s="52"/>
      <c r="K91" s="52"/>
      <c r="L91" s="52"/>
      <c r="M91" s="52">
        <v>4276</v>
      </c>
      <c r="N91" s="52">
        <v>1152</v>
      </c>
      <c r="O91" s="52" t="s">
        <v>24</v>
      </c>
      <c r="P91" s="52">
        <v>462</v>
      </c>
      <c r="Q91" s="52" t="s">
        <v>18</v>
      </c>
      <c r="R91" s="52" t="s">
        <v>1120</v>
      </c>
      <c r="S91" s="52" t="s">
        <v>1089</v>
      </c>
      <c r="T91" s="52"/>
      <c r="U91" s="52"/>
      <c r="V91" s="61"/>
      <c r="W91" s="61"/>
      <c r="X91" s="61"/>
      <c r="Y91" s="52" t="s">
        <v>114</v>
      </c>
      <c r="Z91" s="39"/>
    </row>
    <row r="92" spans="1:26" ht="65.45" customHeight="1" thickBot="1" x14ac:dyDescent="0.3">
      <c r="A92" s="52">
        <v>89</v>
      </c>
      <c r="B92" s="52" t="s">
        <v>481</v>
      </c>
      <c r="C92" s="52"/>
      <c r="D92" s="52"/>
      <c r="E92" s="52" t="s">
        <v>43</v>
      </c>
      <c r="F92" s="211" t="s">
        <v>1529</v>
      </c>
      <c r="G92" s="212"/>
      <c r="H92" s="213"/>
      <c r="I92" s="52"/>
      <c r="J92" s="52"/>
      <c r="K92" s="52"/>
      <c r="L92" s="52"/>
      <c r="M92" s="52">
        <v>4531</v>
      </c>
      <c r="N92" s="52">
        <v>1152</v>
      </c>
      <c r="O92" s="52" t="s">
        <v>24</v>
      </c>
      <c r="P92" s="52">
        <v>4979</v>
      </c>
      <c r="Q92" s="52" t="s">
        <v>18</v>
      </c>
      <c r="R92" s="52" t="s">
        <v>1120</v>
      </c>
      <c r="S92" s="52" t="s">
        <v>1089</v>
      </c>
      <c r="T92" s="52"/>
      <c r="U92" s="52"/>
      <c r="V92" s="61"/>
      <c r="W92" s="61"/>
      <c r="X92" s="61"/>
      <c r="Y92" s="52" t="s">
        <v>114</v>
      </c>
      <c r="Z92" s="39"/>
    </row>
    <row r="93" spans="1:26" ht="50.45" customHeight="1" thickBot="1" x14ac:dyDescent="0.3">
      <c r="A93" s="52">
        <v>90</v>
      </c>
      <c r="B93" s="52" t="s">
        <v>123</v>
      </c>
      <c r="C93" s="52"/>
      <c r="D93" s="52"/>
      <c r="E93" s="52" t="s">
        <v>43</v>
      </c>
      <c r="F93" s="211" t="s">
        <v>1529</v>
      </c>
      <c r="G93" s="212"/>
      <c r="H93" s="213"/>
      <c r="I93" s="52"/>
      <c r="J93" s="52"/>
      <c r="K93" s="52"/>
      <c r="L93" s="52"/>
      <c r="M93" s="52">
        <v>4532</v>
      </c>
      <c r="N93" s="52">
        <v>1152</v>
      </c>
      <c r="O93" s="52" t="s">
        <v>24</v>
      </c>
      <c r="P93" s="52">
        <v>1198</v>
      </c>
      <c r="Q93" s="52" t="s">
        <v>18</v>
      </c>
      <c r="R93" s="52" t="s">
        <v>1123</v>
      </c>
      <c r="S93" s="52" t="s">
        <v>1089</v>
      </c>
      <c r="T93" s="52"/>
      <c r="U93" s="52"/>
      <c r="V93" s="61"/>
      <c r="W93" s="61"/>
      <c r="X93" s="61"/>
      <c r="Y93" s="52" t="s">
        <v>114</v>
      </c>
      <c r="Z93" s="39"/>
    </row>
    <row r="94" spans="1:26" ht="59.45" customHeight="1" thickBot="1" x14ac:dyDescent="0.3">
      <c r="A94" s="52">
        <v>91</v>
      </c>
      <c r="B94" s="52" t="s">
        <v>123</v>
      </c>
      <c r="C94" s="52"/>
      <c r="D94" s="52"/>
      <c r="E94" s="52" t="s">
        <v>43</v>
      </c>
      <c r="F94" s="211" t="s">
        <v>1529</v>
      </c>
      <c r="G94" s="212"/>
      <c r="H94" s="213"/>
      <c r="I94" s="52"/>
      <c r="J94" s="52"/>
      <c r="K94" s="52"/>
      <c r="L94" s="52"/>
      <c r="M94" s="52" t="s">
        <v>124</v>
      </c>
      <c r="N94" s="52">
        <v>1152</v>
      </c>
      <c r="O94" s="52" t="s">
        <v>24</v>
      </c>
      <c r="P94" s="52">
        <v>782</v>
      </c>
      <c r="Q94" s="52" t="s">
        <v>18</v>
      </c>
      <c r="R94" s="52" t="s">
        <v>1123</v>
      </c>
      <c r="S94" s="52" t="s">
        <v>1089</v>
      </c>
      <c r="T94" s="52"/>
      <c r="U94" s="52"/>
      <c r="V94" s="61"/>
      <c r="W94" s="61"/>
      <c r="X94" s="61"/>
      <c r="Y94" s="52" t="s">
        <v>114</v>
      </c>
      <c r="Z94" s="39"/>
    </row>
    <row r="95" spans="1:26" ht="60.6" customHeight="1" thickBot="1" x14ac:dyDescent="0.3">
      <c r="A95" s="52">
        <v>92</v>
      </c>
      <c r="B95" s="52" t="s">
        <v>123</v>
      </c>
      <c r="C95" s="52"/>
      <c r="D95" s="52"/>
      <c r="E95" s="52" t="s">
        <v>43</v>
      </c>
      <c r="F95" s="211" t="s">
        <v>1529</v>
      </c>
      <c r="G95" s="212"/>
      <c r="H95" s="213"/>
      <c r="I95" s="52"/>
      <c r="J95" s="52"/>
      <c r="K95" s="52"/>
      <c r="L95" s="52"/>
      <c r="M95" s="52">
        <v>4534</v>
      </c>
      <c r="N95" s="52">
        <v>1152</v>
      </c>
      <c r="O95" s="52" t="s">
        <v>24</v>
      </c>
      <c r="P95" s="52">
        <v>1611</v>
      </c>
      <c r="Q95" s="52" t="s">
        <v>18</v>
      </c>
      <c r="R95" s="52" t="s">
        <v>1123</v>
      </c>
      <c r="S95" s="52" t="s">
        <v>1089</v>
      </c>
      <c r="T95" s="52"/>
      <c r="U95" s="52"/>
      <c r="V95" s="61"/>
      <c r="W95" s="61"/>
      <c r="X95" s="61"/>
      <c r="Y95" s="52" t="s">
        <v>114</v>
      </c>
      <c r="Z95" s="39"/>
    </row>
    <row r="96" spans="1:26" ht="58.9" customHeight="1" thickBot="1" x14ac:dyDescent="0.3">
      <c r="A96" s="52">
        <v>93</v>
      </c>
      <c r="B96" s="52" t="s">
        <v>481</v>
      </c>
      <c r="C96" s="52"/>
      <c r="D96" s="52"/>
      <c r="E96" s="52" t="s">
        <v>43</v>
      </c>
      <c r="F96" s="211" t="s">
        <v>1529</v>
      </c>
      <c r="G96" s="212"/>
      <c r="H96" s="213"/>
      <c r="I96" s="52"/>
      <c r="J96" s="52"/>
      <c r="K96" s="52"/>
      <c r="L96" s="52"/>
      <c r="M96" s="52" t="s">
        <v>125</v>
      </c>
      <c r="N96" s="52">
        <v>1152</v>
      </c>
      <c r="O96" s="52" t="s">
        <v>24</v>
      </c>
      <c r="P96" s="52">
        <v>1753</v>
      </c>
      <c r="Q96" s="52" t="s">
        <v>18</v>
      </c>
      <c r="R96" s="52" t="s">
        <v>1120</v>
      </c>
      <c r="S96" s="52" t="s">
        <v>1089</v>
      </c>
      <c r="T96" s="52"/>
      <c r="U96" s="52"/>
      <c r="V96" s="61"/>
      <c r="W96" s="61"/>
      <c r="X96" s="61"/>
      <c r="Y96" s="52" t="s">
        <v>114</v>
      </c>
      <c r="Z96" s="39"/>
    </row>
    <row r="97" spans="1:26" ht="63" customHeight="1" thickBot="1" x14ac:dyDescent="0.3">
      <c r="A97" s="52">
        <v>94</v>
      </c>
      <c r="B97" s="52" t="s">
        <v>481</v>
      </c>
      <c r="C97" s="52"/>
      <c r="D97" s="52"/>
      <c r="E97" s="52" t="s">
        <v>43</v>
      </c>
      <c r="F97" s="211" t="s">
        <v>1529</v>
      </c>
      <c r="G97" s="212"/>
      <c r="H97" s="213"/>
      <c r="I97" s="52"/>
      <c r="J97" s="52"/>
      <c r="K97" s="52"/>
      <c r="L97" s="52"/>
      <c r="M97" s="52">
        <v>4536</v>
      </c>
      <c r="N97" s="52">
        <v>1152</v>
      </c>
      <c r="O97" s="52" t="s">
        <v>24</v>
      </c>
      <c r="P97" s="52">
        <v>3812</v>
      </c>
      <c r="Q97" s="52" t="s">
        <v>18</v>
      </c>
      <c r="R97" s="52" t="s">
        <v>1120</v>
      </c>
      <c r="S97" s="52" t="s">
        <v>1089</v>
      </c>
      <c r="T97" s="52"/>
      <c r="U97" s="52"/>
      <c r="V97" s="61"/>
      <c r="W97" s="61"/>
      <c r="X97" s="61"/>
      <c r="Y97" s="52" t="s">
        <v>114</v>
      </c>
      <c r="Z97" s="39"/>
    </row>
    <row r="98" spans="1:26" ht="62.45" customHeight="1" thickBot="1" x14ac:dyDescent="0.3">
      <c r="A98" s="52">
        <v>95</v>
      </c>
      <c r="B98" s="52" t="s">
        <v>481</v>
      </c>
      <c r="C98" s="52"/>
      <c r="D98" s="52"/>
      <c r="E98" s="52" t="s">
        <v>43</v>
      </c>
      <c r="F98" s="211" t="s">
        <v>1529</v>
      </c>
      <c r="G98" s="212"/>
      <c r="H98" s="213"/>
      <c r="I98" s="52"/>
      <c r="J98" s="52"/>
      <c r="K98" s="52"/>
      <c r="L98" s="52"/>
      <c r="M98" s="52">
        <v>4537</v>
      </c>
      <c r="N98" s="52">
        <v>1152</v>
      </c>
      <c r="O98" s="52" t="s">
        <v>24</v>
      </c>
      <c r="P98" s="52">
        <v>1058</v>
      </c>
      <c r="Q98" s="52" t="s">
        <v>18</v>
      </c>
      <c r="R98" s="52" t="s">
        <v>1120</v>
      </c>
      <c r="S98" s="52" t="s">
        <v>1089</v>
      </c>
      <c r="T98" s="52"/>
      <c r="U98" s="52"/>
      <c r="V98" s="61"/>
      <c r="W98" s="61"/>
      <c r="X98" s="61"/>
      <c r="Y98" s="52" t="s">
        <v>114</v>
      </c>
      <c r="Z98" s="39"/>
    </row>
    <row r="99" spans="1:26" ht="51.6" customHeight="1" thickBot="1" x14ac:dyDescent="0.3">
      <c r="A99" s="52">
        <v>96</v>
      </c>
      <c r="B99" s="52" t="s">
        <v>481</v>
      </c>
      <c r="C99" s="52"/>
      <c r="D99" s="52"/>
      <c r="E99" s="52" t="s">
        <v>43</v>
      </c>
      <c r="F99" s="211" t="s">
        <v>1529</v>
      </c>
      <c r="G99" s="212"/>
      <c r="H99" s="213"/>
      <c r="I99" s="52"/>
      <c r="J99" s="52"/>
      <c r="K99" s="52"/>
      <c r="L99" s="52"/>
      <c r="M99" s="52">
        <v>4538</v>
      </c>
      <c r="N99" s="52">
        <v>1152</v>
      </c>
      <c r="O99" s="52" t="s">
        <v>24</v>
      </c>
      <c r="P99" s="52">
        <v>1690</v>
      </c>
      <c r="Q99" s="52" t="s">
        <v>18</v>
      </c>
      <c r="R99" s="52" t="s">
        <v>1120</v>
      </c>
      <c r="S99" s="52" t="s">
        <v>1089</v>
      </c>
      <c r="T99" s="52"/>
      <c r="U99" s="52"/>
      <c r="V99" s="61"/>
      <c r="W99" s="61"/>
      <c r="X99" s="61"/>
      <c r="Y99" s="52" t="s">
        <v>114</v>
      </c>
      <c r="Z99" s="39"/>
    </row>
    <row r="100" spans="1:26" ht="52.15" customHeight="1" thickBot="1" x14ac:dyDescent="0.3">
      <c r="A100" s="52">
        <v>97</v>
      </c>
      <c r="B100" s="52" t="s">
        <v>481</v>
      </c>
      <c r="C100" s="52"/>
      <c r="D100" s="52"/>
      <c r="E100" s="52" t="s">
        <v>43</v>
      </c>
      <c r="F100" s="211" t="s">
        <v>1529</v>
      </c>
      <c r="G100" s="212"/>
      <c r="H100" s="213"/>
      <c r="I100" s="52"/>
      <c r="J100" s="52"/>
      <c r="K100" s="52"/>
      <c r="L100" s="52"/>
      <c r="M100" s="52">
        <v>4539</v>
      </c>
      <c r="N100" s="52">
        <v>1152</v>
      </c>
      <c r="O100" s="52" t="s">
        <v>24</v>
      </c>
      <c r="P100" s="52">
        <v>1572</v>
      </c>
      <c r="Q100" s="52" t="s">
        <v>18</v>
      </c>
      <c r="R100" s="52" t="s">
        <v>1120</v>
      </c>
      <c r="S100" s="52" t="s">
        <v>1089</v>
      </c>
      <c r="T100" s="52"/>
      <c r="U100" s="52"/>
      <c r="V100" s="61"/>
      <c r="W100" s="61"/>
      <c r="X100" s="61"/>
      <c r="Y100" s="52" t="s">
        <v>114</v>
      </c>
      <c r="Z100" s="39"/>
    </row>
    <row r="101" spans="1:26" ht="52.15" customHeight="1" thickBot="1" x14ac:dyDescent="0.3">
      <c r="A101" s="52">
        <v>98</v>
      </c>
      <c r="B101" s="52" t="s">
        <v>481</v>
      </c>
      <c r="C101" s="52"/>
      <c r="D101" s="52"/>
      <c r="E101" s="52" t="s">
        <v>43</v>
      </c>
      <c r="F101" s="52" t="s">
        <v>550</v>
      </c>
      <c r="G101" s="52">
        <v>2832</v>
      </c>
      <c r="H101" s="52" t="s">
        <v>24</v>
      </c>
      <c r="I101" s="52">
        <v>658.19</v>
      </c>
      <c r="J101" s="52" t="s">
        <v>18</v>
      </c>
      <c r="K101" s="52" t="s">
        <v>551</v>
      </c>
      <c r="L101" s="52"/>
      <c r="M101" s="52">
        <v>4543</v>
      </c>
      <c r="N101" s="52">
        <v>1152</v>
      </c>
      <c r="O101" s="52" t="s">
        <v>24</v>
      </c>
      <c r="P101" s="52">
        <v>658</v>
      </c>
      <c r="Q101" s="52" t="s">
        <v>18</v>
      </c>
      <c r="R101" s="52" t="s">
        <v>1120</v>
      </c>
      <c r="S101" s="52" t="s">
        <v>1089</v>
      </c>
      <c r="T101" s="52"/>
      <c r="U101" s="52"/>
      <c r="V101" s="61"/>
      <c r="W101" s="61"/>
      <c r="X101" s="61"/>
      <c r="Y101" s="52" t="s">
        <v>114</v>
      </c>
      <c r="Z101" s="39"/>
    </row>
    <row r="102" spans="1:26" ht="57" customHeight="1" thickBot="1" x14ac:dyDescent="0.3">
      <c r="A102" s="52">
        <v>99</v>
      </c>
      <c r="B102" s="52" t="s">
        <v>481</v>
      </c>
      <c r="C102" s="52"/>
      <c r="D102" s="52"/>
      <c r="E102" s="52" t="s">
        <v>43</v>
      </c>
      <c r="F102" s="211" t="s">
        <v>1529</v>
      </c>
      <c r="G102" s="212"/>
      <c r="H102" s="213"/>
      <c r="I102" s="52"/>
      <c r="J102" s="52"/>
      <c r="K102" s="52"/>
      <c r="L102" s="52"/>
      <c r="M102" s="52" t="s">
        <v>126</v>
      </c>
      <c r="N102" s="52">
        <v>1152</v>
      </c>
      <c r="O102" s="52" t="s">
        <v>24</v>
      </c>
      <c r="P102" s="52">
        <v>1875</v>
      </c>
      <c r="Q102" s="52" t="s">
        <v>18</v>
      </c>
      <c r="R102" s="52" t="s">
        <v>1120</v>
      </c>
      <c r="S102" s="52" t="s">
        <v>1089</v>
      </c>
      <c r="T102" s="52"/>
      <c r="U102" s="52"/>
      <c r="V102" s="61"/>
      <c r="W102" s="61"/>
      <c r="X102" s="61"/>
      <c r="Y102" s="52" t="s">
        <v>114</v>
      </c>
      <c r="Z102" s="39"/>
    </row>
    <row r="103" spans="1:26" ht="64.900000000000006" customHeight="1" thickBot="1" x14ac:dyDescent="0.3">
      <c r="A103" s="52">
        <v>100</v>
      </c>
      <c r="B103" s="52" t="s">
        <v>134</v>
      </c>
      <c r="C103" s="52"/>
      <c r="D103" s="52"/>
      <c r="E103" s="52" t="s">
        <v>43</v>
      </c>
      <c r="F103" s="211" t="s">
        <v>1529</v>
      </c>
      <c r="G103" s="212"/>
      <c r="H103" s="213"/>
      <c r="I103" s="52"/>
      <c r="J103" s="52"/>
      <c r="K103" s="52"/>
      <c r="L103" s="52"/>
      <c r="M103" s="52" t="s">
        <v>484</v>
      </c>
      <c r="N103" s="52">
        <v>1152</v>
      </c>
      <c r="O103" s="52" t="s">
        <v>24</v>
      </c>
      <c r="P103" s="52">
        <v>3688</v>
      </c>
      <c r="Q103" s="52" t="s">
        <v>18</v>
      </c>
      <c r="R103" s="52" t="s">
        <v>1119</v>
      </c>
      <c r="S103" s="52" t="s">
        <v>1089</v>
      </c>
      <c r="T103" s="52"/>
      <c r="U103" s="52"/>
      <c r="V103" s="61"/>
      <c r="W103" s="61"/>
      <c r="X103" s="61"/>
      <c r="Y103" s="52" t="s">
        <v>114</v>
      </c>
      <c r="Z103" s="39"/>
    </row>
    <row r="104" spans="1:26" ht="135.75" thickBot="1" x14ac:dyDescent="0.3">
      <c r="A104" s="52">
        <v>101</v>
      </c>
      <c r="B104" s="52" t="s">
        <v>134</v>
      </c>
      <c r="C104" s="52"/>
      <c r="D104" s="52"/>
      <c r="E104" s="52" t="s">
        <v>43</v>
      </c>
      <c r="F104" s="52" t="s">
        <v>1542</v>
      </c>
      <c r="G104" s="52">
        <v>2905</v>
      </c>
      <c r="H104" s="52" t="s">
        <v>24</v>
      </c>
      <c r="I104" s="52">
        <v>531</v>
      </c>
      <c r="J104" s="52" t="s">
        <v>18</v>
      </c>
      <c r="K104" s="52"/>
      <c r="L104" s="52"/>
      <c r="M104" s="52" t="s">
        <v>486</v>
      </c>
      <c r="N104" s="52">
        <v>2514</v>
      </c>
      <c r="O104" s="52" t="s">
        <v>24</v>
      </c>
      <c r="P104" s="52">
        <v>531</v>
      </c>
      <c r="Q104" s="52" t="s">
        <v>18</v>
      </c>
      <c r="R104" s="52" t="s">
        <v>1119</v>
      </c>
      <c r="S104" s="52" t="s">
        <v>1260</v>
      </c>
      <c r="T104" s="52"/>
      <c r="U104" s="52"/>
      <c r="V104" s="61">
        <v>1</v>
      </c>
      <c r="W104" s="61">
        <v>0</v>
      </c>
      <c r="X104" s="61">
        <v>1</v>
      </c>
      <c r="Y104" s="163" t="s">
        <v>1680</v>
      </c>
      <c r="Z104" s="39"/>
    </row>
    <row r="105" spans="1:26" ht="66" customHeight="1" thickBot="1" x14ac:dyDescent="0.3">
      <c r="A105" s="52">
        <v>102</v>
      </c>
      <c r="B105" s="52" t="s">
        <v>481</v>
      </c>
      <c r="C105" s="52"/>
      <c r="D105" s="52"/>
      <c r="E105" s="52" t="s">
        <v>43</v>
      </c>
      <c r="F105" s="211" t="s">
        <v>1529</v>
      </c>
      <c r="G105" s="212"/>
      <c r="H105" s="213"/>
      <c r="I105" s="52"/>
      <c r="J105" s="52"/>
      <c r="K105" s="52"/>
      <c r="L105" s="52"/>
      <c r="M105" s="52" t="s">
        <v>127</v>
      </c>
      <c r="N105" s="52">
        <v>1152</v>
      </c>
      <c r="O105" s="52" t="s">
        <v>24</v>
      </c>
      <c r="P105" s="52">
        <v>269</v>
      </c>
      <c r="Q105" s="52" t="s">
        <v>18</v>
      </c>
      <c r="R105" s="52" t="s">
        <v>1120</v>
      </c>
      <c r="S105" s="52" t="s">
        <v>1089</v>
      </c>
      <c r="T105" s="52"/>
      <c r="U105" s="52"/>
      <c r="V105" s="61"/>
      <c r="W105" s="61"/>
      <c r="X105" s="61"/>
      <c r="Y105" s="52" t="s">
        <v>114</v>
      </c>
      <c r="Z105" s="39"/>
    </row>
    <row r="106" spans="1:26" ht="45.75" thickBot="1" x14ac:dyDescent="0.3">
      <c r="A106" s="52">
        <v>103</v>
      </c>
      <c r="B106" s="52" t="s">
        <v>481</v>
      </c>
      <c r="C106" s="52"/>
      <c r="D106" s="52"/>
      <c r="E106" s="52" t="s">
        <v>43</v>
      </c>
      <c r="F106" s="211" t="s">
        <v>1529</v>
      </c>
      <c r="G106" s="212"/>
      <c r="H106" s="213"/>
      <c r="I106" s="52"/>
      <c r="J106" s="52"/>
      <c r="K106" s="52"/>
      <c r="L106" s="52"/>
      <c r="M106" s="52" t="s">
        <v>128</v>
      </c>
      <c r="N106" s="52">
        <v>1152</v>
      </c>
      <c r="O106" s="52" t="s">
        <v>24</v>
      </c>
      <c r="P106" s="52">
        <v>216</v>
      </c>
      <c r="Q106" s="52" t="s">
        <v>18</v>
      </c>
      <c r="R106" s="52" t="s">
        <v>1120</v>
      </c>
      <c r="S106" s="52" t="s">
        <v>1089</v>
      </c>
      <c r="T106" s="52"/>
      <c r="U106" s="52"/>
      <c r="V106" s="61"/>
      <c r="W106" s="61"/>
      <c r="X106" s="61"/>
      <c r="Y106" s="52" t="s">
        <v>114</v>
      </c>
      <c r="Z106" s="39"/>
    </row>
    <row r="107" spans="1:26" ht="45.75" thickBot="1" x14ac:dyDescent="0.3">
      <c r="A107" s="52">
        <v>104</v>
      </c>
      <c r="B107" s="52" t="s">
        <v>481</v>
      </c>
      <c r="C107" s="52"/>
      <c r="D107" s="52"/>
      <c r="E107" s="52" t="s">
        <v>43</v>
      </c>
      <c r="F107" s="211" t="s">
        <v>1529</v>
      </c>
      <c r="G107" s="212"/>
      <c r="H107" s="213"/>
      <c r="I107" s="52"/>
      <c r="J107" s="52"/>
      <c r="K107" s="52"/>
      <c r="L107" s="52"/>
      <c r="M107" s="52">
        <v>4547</v>
      </c>
      <c r="N107" s="52">
        <v>1152</v>
      </c>
      <c r="O107" s="52" t="s">
        <v>24</v>
      </c>
      <c r="P107" s="52">
        <v>3330</v>
      </c>
      <c r="Q107" s="52" t="s">
        <v>18</v>
      </c>
      <c r="R107" s="52" t="s">
        <v>1120</v>
      </c>
      <c r="S107" s="52" t="s">
        <v>1089</v>
      </c>
      <c r="T107" s="52"/>
      <c r="U107" s="52"/>
      <c r="V107" s="61"/>
      <c r="W107" s="61"/>
      <c r="X107" s="61"/>
      <c r="Y107" s="52" t="s">
        <v>114</v>
      </c>
      <c r="Z107" s="39"/>
    </row>
    <row r="108" spans="1:26" ht="45.75" thickBot="1" x14ac:dyDescent="0.3">
      <c r="A108" s="52">
        <v>105</v>
      </c>
      <c r="B108" s="52" t="s">
        <v>481</v>
      </c>
      <c r="C108" s="52"/>
      <c r="D108" s="52"/>
      <c r="E108" s="52" t="s">
        <v>43</v>
      </c>
      <c r="F108" s="211" t="s">
        <v>1529</v>
      </c>
      <c r="G108" s="212"/>
      <c r="H108" s="213"/>
      <c r="I108" s="52"/>
      <c r="J108" s="52"/>
      <c r="K108" s="52"/>
      <c r="L108" s="52"/>
      <c r="M108" s="52">
        <v>4548</v>
      </c>
      <c r="N108" s="52">
        <v>1152</v>
      </c>
      <c r="O108" s="52" t="s">
        <v>24</v>
      </c>
      <c r="P108" s="52">
        <v>1163</v>
      </c>
      <c r="Q108" s="52" t="s">
        <v>18</v>
      </c>
      <c r="R108" s="52" t="s">
        <v>1120</v>
      </c>
      <c r="S108" s="52" t="s">
        <v>1089</v>
      </c>
      <c r="T108" s="52"/>
      <c r="U108" s="52"/>
      <c r="V108" s="61"/>
      <c r="W108" s="61"/>
      <c r="X108" s="61"/>
      <c r="Y108" s="52" t="s">
        <v>114</v>
      </c>
      <c r="Z108" s="39"/>
    </row>
    <row r="109" spans="1:26" ht="45.75" thickBot="1" x14ac:dyDescent="0.3">
      <c r="A109" s="52">
        <v>106</v>
      </c>
      <c r="B109" s="52" t="s">
        <v>481</v>
      </c>
      <c r="C109" s="52"/>
      <c r="D109" s="52"/>
      <c r="E109" s="52" t="s">
        <v>43</v>
      </c>
      <c r="F109" s="211" t="s">
        <v>1529</v>
      </c>
      <c r="G109" s="212"/>
      <c r="H109" s="213"/>
      <c r="I109" s="52"/>
      <c r="J109" s="52"/>
      <c r="K109" s="52"/>
      <c r="L109" s="52"/>
      <c r="M109" s="52">
        <v>4549</v>
      </c>
      <c r="N109" s="52">
        <v>1152</v>
      </c>
      <c r="O109" s="52" t="s">
        <v>24</v>
      </c>
      <c r="P109" s="52">
        <v>3022</v>
      </c>
      <c r="Q109" s="52" t="s">
        <v>18</v>
      </c>
      <c r="R109" s="52" t="s">
        <v>1120</v>
      </c>
      <c r="S109" s="52" t="s">
        <v>1089</v>
      </c>
      <c r="T109" s="52"/>
      <c r="U109" s="52"/>
      <c r="V109" s="61"/>
      <c r="W109" s="61"/>
      <c r="X109" s="61"/>
      <c r="Y109" s="52" t="s">
        <v>114</v>
      </c>
      <c r="Z109" s="39"/>
    </row>
    <row r="110" spans="1:26" ht="45.75" thickBot="1" x14ac:dyDescent="0.3">
      <c r="A110" s="52">
        <v>107</v>
      </c>
      <c r="B110" s="52" t="s">
        <v>481</v>
      </c>
      <c r="C110" s="52"/>
      <c r="D110" s="52"/>
      <c r="E110" s="52" t="s">
        <v>43</v>
      </c>
      <c r="F110" s="211" t="s">
        <v>1529</v>
      </c>
      <c r="G110" s="212"/>
      <c r="H110" s="213"/>
      <c r="I110" s="52"/>
      <c r="J110" s="52"/>
      <c r="K110" s="52"/>
      <c r="L110" s="52"/>
      <c r="M110" s="52">
        <v>4550</v>
      </c>
      <c r="N110" s="52">
        <v>1152</v>
      </c>
      <c r="O110" s="52" t="s">
        <v>24</v>
      </c>
      <c r="P110" s="52">
        <v>2877</v>
      </c>
      <c r="Q110" s="52" t="s">
        <v>18</v>
      </c>
      <c r="R110" s="52" t="s">
        <v>1120</v>
      </c>
      <c r="S110" s="52" t="s">
        <v>1089</v>
      </c>
      <c r="T110" s="52"/>
      <c r="U110" s="52"/>
      <c r="V110" s="61"/>
      <c r="W110" s="61"/>
      <c r="X110" s="61"/>
      <c r="Y110" s="52" t="s">
        <v>114</v>
      </c>
      <c r="Z110" s="39"/>
    </row>
    <row r="111" spans="1:26" ht="45.75" thickBot="1" x14ac:dyDescent="0.3">
      <c r="A111" s="52">
        <v>108</v>
      </c>
      <c r="B111" s="52" t="s">
        <v>481</v>
      </c>
      <c r="C111" s="52"/>
      <c r="D111" s="52"/>
      <c r="E111" s="52" t="s">
        <v>43</v>
      </c>
      <c r="F111" s="211" t="s">
        <v>1529</v>
      </c>
      <c r="G111" s="212"/>
      <c r="H111" s="213"/>
      <c r="I111" s="52"/>
      <c r="J111" s="52"/>
      <c r="K111" s="52"/>
      <c r="L111" s="52"/>
      <c r="M111" s="52">
        <v>4551</v>
      </c>
      <c r="N111" s="52">
        <v>1152</v>
      </c>
      <c r="O111" s="52" t="s">
        <v>24</v>
      </c>
      <c r="P111" s="52">
        <v>1274</v>
      </c>
      <c r="Q111" s="52" t="s">
        <v>18</v>
      </c>
      <c r="R111" s="52" t="s">
        <v>1120</v>
      </c>
      <c r="S111" s="52" t="s">
        <v>1089</v>
      </c>
      <c r="T111" s="52"/>
      <c r="U111" s="52"/>
      <c r="V111" s="61"/>
      <c r="W111" s="61"/>
      <c r="X111" s="61"/>
      <c r="Y111" s="52" t="s">
        <v>114</v>
      </c>
      <c r="Z111" s="39"/>
    </row>
    <row r="112" spans="1:26" ht="45.75" thickBot="1" x14ac:dyDescent="0.3">
      <c r="A112" s="52">
        <v>109</v>
      </c>
      <c r="B112" s="52" t="s">
        <v>481</v>
      </c>
      <c r="C112" s="52"/>
      <c r="D112" s="52"/>
      <c r="E112" s="52" t="s">
        <v>43</v>
      </c>
      <c r="F112" s="211" t="s">
        <v>1529</v>
      </c>
      <c r="G112" s="212"/>
      <c r="H112" s="213"/>
      <c r="I112" s="52"/>
      <c r="J112" s="52"/>
      <c r="K112" s="52"/>
      <c r="L112" s="52"/>
      <c r="M112" s="52" t="s">
        <v>129</v>
      </c>
      <c r="N112" s="52">
        <v>1152</v>
      </c>
      <c r="O112" s="52" t="s">
        <v>24</v>
      </c>
      <c r="P112" s="52">
        <v>287</v>
      </c>
      <c r="Q112" s="52" t="s">
        <v>18</v>
      </c>
      <c r="R112" s="52" t="s">
        <v>1120</v>
      </c>
      <c r="S112" s="52" t="s">
        <v>1089</v>
      </c>
      <c r="T112" s="52"/>
      <c r="U112" s="52"/>
      <c r="V112" s="61"/>
      <c r="W112" s="61"/>
      <c r="X112" s="61"/>
      <c r="Y112" s="52" t="s">
        <v>114</v>
      </c>
      <c r="Z112" s="39"/>
    </row>
    <row r="113" spans="1:26" ht="45.75" thickBot="1" x14ac:dyDescent="0.3">
      <c r="A113" s="52">
        <v>110</v>
      </c>
      <c r="B113" s="52" t="s">
        <v>481</v>
      </c>
      <c r="C113" s="52"/>
      <c r="D113" s="52"/>
      <c r="E113" s="52" t="s">
        <v>43</v>
      </c>
      <c r="F113" s="211" t="s">
        <v>1529</v>
      </c>
      <c r="G113" s="212"/>
      <c r="H113" s="213"/>
      <c r="I113" s="52"/>
      <c r="J113" s="52"/>
      <c r="K113" s="52"/>
      <c r="L113" s="52"/>
      <c r="M113" s="52" t="s">
        <v>130</v>
      </c>
      <c r="N113" s="52">
        <v>1152</v>
      </c>
      <c r="O113" s="52" t="s">
        <v>24</v>
      </c>
      <c r="P113" s="52">
        <v>2452</v>
      </c>
      <c r="Q113" s="52" t="s">
        <v>18</v>
      </c>
      <c r="R113" s="52" t="s">
        <v>1120</v>
      </c>
      <c r="S113" s="52" t="s">
        <v>1089</v>
      </c>
      <c r="T113" s="52"/>
      <c r="U113" s="52"/>
      <c r="V113" s="61"/>
      <c r="W113" s="61"/>
      <c r="X113" s="61"/>
      <c r="Y113" s="52" t="s">
        <v>114</v>
      </c>
      <c r="Z113" s="39"/>
    </row>
    <row r="114" spans="1:26" ht="45.75" thickBot="1" x14ac:dyDescent="0.3">
      <c r="A114" s="52">
        <v>111</v>
      </c>
      <c r="B114" s="52" t="s">
        <v>481</v>
      </c>
      <c r="C114" s="52"/>
      <c r="D114" s="52"/>
      <c r="E114" s="52" t="s">
        <v>43</v>
      </c>
      <c r="F114" s="211" t="s">
        <v>1529</v>
      </c>
      <c r="G114" s="212"/>
      <c r="H114" s="213"/>
      <c r="I114" s="52"/>
      <c r="J114" s="52"/>
      <c r="K114" s="52"/>
      <c r="L114" s="52"/>
      <c r="M114" s="52" t="s">
        <v>131</v>
      </c>
      <c r="N114" s="52">
        <v>1152</v>
      </c>
      <c r="O114" s="52" t="s">
        <v>24</v>
      </c>
      <c r="P114" s="52">
        <v>1895</v>
      </c>
      <c r="Q114" s="52" t="s">
        <v>18</v>
      </c>
      <c r="R114" s="52" t="s">
        <v>1120</v>
      </c>
      <c r="S114" s="52" t="s">
        <v>1089</v>
      </c>
      <c r="T114" s="52"/>
      <c r="U114" s="52"/>
      <c r="V114" s="61"/>
      <c r="W114" s="61"/>
      <c r="X114" s="61"/>
      <c r="Y114" s="52" t="s">
        <v>114</v>
      </c>
      <c r="Z114" s="39"/>
    </row>
    <row r="115" spans="1:26" ht="45.75" thickBot="1" x14ac:dyDescent="0.3">
      <c r="A115" s="52">
        <v>112</v>
      </c>
      <c r="B115" s="52" t="s">
        <v>481</v>
      </c>
      <c r="C115" s="52"/>
      <c r="D115" s="52"/>
      <c r="E115" s="52" t="s">
        <v>43</v>
      </c>
      <c r="F115" s="211" t="s">
        <v>1529</v>
      </c>
      <c r="G115" s="212"/>
      <c r="H115" s="213"/>
      <c r="I115" s="52"/>
      <c r="J115" s="52"/>
      <c r="K115" s="52"/>
      <c r="L115" s="52"/>
      <c r="M115" s="52">
        <v>4553</v>
      </c>
      <c r="N115" s="52">
        <v>1152</v>
      </c>
      <c r="O115" s="52" t="s">
        <v>24</v>
      </c>
      <c r="P115" s="52">
        <v>1214</v>
      </c>
      <c r="Q115" s="52" t="s">
        <v>18</v>
      </c>
      <c r="R115" s="52" t="s">
        <v>1120</v>
      </c>
      <c r="S115" s="52" t="s">
        <v>1089</v>
      </c>
      <c r="T115" s="52"/>
      <c r="U115" s="52"/>
      <c r="V115" s="61"/>
      <c r="W115" s="61"/>
      <c r="X115" s="61"/>
      <c r="Y115" s="52" t="s">
        <v>114</v>
      </c>
      <c r="Z115" s="39"/>
    </row>
    <row r="116" spans="1:26" ht="45.75" thickBot="1" x14ac:dyDescent="0.3">
      <c r="A116" s="52">
        <v>113</v>
      </c>
      <c r="B116" s="52" t="s">
        <v>481</v>
      </c>
      <c r="C116" s="52"/>
      <c r="D116" s="52"/>
      <c r="E116" s="52" t="s">
        <v>43</v>
      </c>
      <c r="F116" s="211" t="s">
        <v>1529</v>
      </c>
      <c r="G116" s="212"/>
      <c r="H116" s="213"/>
      <c r="I116" s="52"/>
      <c r="J116" s="52"/>
      <c r="K116" s="52"/>
      <c r="L116" s="52"/>
      <c r="M116" s="52">
        <v>4555</v>
      </c>
      <c r="N116" s="52">
        <v>1152</v>
      </c>
      <c r="O116" s="52" t="s">
        <v>24</v>
      </c>
      <c r="P116" s="52">
        <v>229</v>
      </c>
      <c r="Q116" s="52" t="s">
        <v>18</v>
      </c>
      <c r="R116" s="52" t="s">
        <v>1120</v>
      </c>
      <c r="S116" s="52" t="s">
        <v>1089</v>
      </c>
      <c r="T116" s="52"/>
      <c r="U116" s="52"/>
      <c r="V116" s="61"/>
      <c r="W116" s="61"/>
      <c r="X116" s="61"/>
      <c r="Y116" s="52" t="s">
        <v>114</v>
      </c>
      <c r="Z116" s="39"/>
    </row>
    <row r="117" spans="1:26" ht="75.75" thickBot="1" x14ac:dyDescent="0.3">
      <c r="A117" s="52">
        <v>114</v>
      </c>
      <c r="B117" s="52" t="s">
        <v>485</v>
      </c>
      <c r="C117" s="52"/>
      <c r="D117" s="52"/>
      <c r="E117" s="52" t="s">
        <v>43</v>
      </c>
      <c r="F117" s="52" t="s">
        <v>555</v>
      </c>
      <c r="G117" s="52" t="s">
        <v>1501</v>
      </c>
      <c r="H117" s="52" t="s">
        <v>24</v>
      </c>
      <c r="I117" s="52">
        <v>2474.4899999999998</v>
      </c>
      <c r="J117" s="52" t="s">
        <v>18</v>
      </c>
      <c r="K117" s="52"/>
      <c r="L117" s="52"/>
      <c r="M117" s="52" t="s">
        <v>133</v>
      </c>
      <c r="N117" s="52">
        <v>1152</v>
      </c>
      <c r="O117" s="52" t="s">
        <v>24</v>
      </c>
      <c r="P117" s="52">
        <v>6526</v>
      </c>
      <c r="Q117" s="52" t="s">
        <v>18</v>
      </c>
      <c r="R117" s="52" t="s">
        <v>1120</v>
      </c>
      <c r="S117" s="52" t="s">
        <v>1089</v>
      </c>
      <c r="T117" s="52"/>
      <c r="U117" s="52"/>
      <c r="V117" s="61"/>
      <c r="W117" s="61"/>
      <c r="X117" s="61"/>
      <c r="Y117" s="52" t="s">
        <v>114</v>
      </c>
      <c r="Z117" s="39"/>
    </row>
    <row r="118" spans="1:26" ht="67.900000000000006" customHeight="1" thickBot="1" x14ac:dyDescent="0.3">
      <c r="A118" s="52">
        <v>115</v>
      </c>
      <c r="B118" s="52" t="s">
        <v>134</v>
      </c>
      <c r="C118" s="52"/>
      <c r="D118" s="52"/>
      <c r="E118" s="52" t="s">
        <v>43</v>
      </c>
      <c r="F118" s="211" t="s">
        <v>1529</v>
      </c>
      <c r="G118" s="212"/>
      <c r="H118" s="213"/>
      <c r="I118" s="52"/>
      <c r="J118" s="52"/>
      <c r="K118" s="52"/>
      <c r="L118" s="52"/>
      <c r="M118" s="52">
        <v>4568</v>
      </c>
      <c r="N118" s="52">
        <v>1152</v>
      </c>
      <c r="O118" s="52" t="s">
        <v>24</v>
      </c>
      <c r="P118" s="52">
        <v>1407</v>
      </c>
      <c r="Q118" s="52" t="s">
        <v>18</v>
      </c>
      <c r="R118" s="52" t="s">
        <v>1119</v>
      </c>
      <c r="S118" s="52" t="s">
        <v>1089</v>
      </c>
      <c r="T118" s="52"/>
      <c r="U118" s="52"/>
      <c r="V118" s="61"/>
      <c r="W118" s="61"/>
      <c r="X118" s="61"/>
      <c r="Y118" s="52" t="s">
        <v>114</v>
      </c>
      <c r="Z118" s="39"/>
    </row>
    <row r="119" spans="1:26" ht="59.45" customHeight="1" thickBot="1" x14ac:dyDescent="0.3">
      <c r="A119" s="52">
        <v>116</v>
      </c>
      <c r="B119" s="52" t="s">
        <v>134</v>
      </c>
      <c r="C119" s="52"/>
      <c r="D119" s="52"/>
      <c r="E119" s="52" t="s">
        <v>43</v>
      </c>
      <c r="F119" s="211" t="s">
        <v>1529</v>
      </c>
      <c r="G119" s="212"/>
      <c r="H119" s="213"/>
      <c r="I119" s="52"/>
      <c r="J119" s="52"/>
      <c r="K119" s="52"/>
      <c r="L119" s="52"/>
      <c r="M119" s="52">
        <v>4569</v>
      </c>
      <c r="N119" s="52">
        <v>1152</v>
      </c>
      <c r="O119" s="52" t="s">
        <v>24</v>
      </c>
      <c r="P119" s="52">
        <v>1249</v>
      </c>
      <c r="Q119" s="52" t="s">
        <v>18</v>
      </c>
      <c r="R119" s="52" t="s">
        <v>1119</v>
      </c>
      <c r="S119" s="52" t="s">
        <v>1089</v>
      </c>
      <c r="T119" s="52"/>
      <c r="U119" s="52"/>
      <c r="V119" s="61"/>
      <c r="W119" s="61"/>
      <c r="X119" s="61"/>
      <c r="Y119" s="52" t="s">
        <v>114</v>
      </c>
      <c r="Z119" s="39"/>
    </row>
    <row r="120" spans="1:26" ht="45.75" thickBot="1" x14ac:dyDescent="0.3">
      <c r="A120" s="52">
        <v>117</v>
      </c>
      <c r="B120" s="52" t="s">
        <v>134</v>
      </c>
      <c r="C120" s="52"/>
      <c r="D120" s="52"/>
      <c r="E120" s="52" t="s">
        <v>43</v>
      </c>
      <c r="F120" s="52" t="s">
        <v>557</v>
      </c>
      <c r="G120" s="52">
        <v>2252</v>
      </c>
      <c r="H120" s="52" t="s">
        <v>24</v>
      </c>
      <c r="I120" s="52">
        <v>870.39</v>
      </c>
      <c r="J120" s="52" t="s">
        <v>18</v>
      </c>
      <c r="K120" s="52"/>
      <c r="L120" s="52"/>
      <c r="M120" s="52">
        <v>4571</v>
      </c>
      <c r="N120" s="52">
        <v>1152</v>
      </c>
      <c r="O120" s="52" t="s">
        <v>24</v>
      </c>
      <c r="P120" s="52">
        <v>1153</v>
      </c>
      <c r="Q120" s="52" t="s">
        <v>18</v>
      </c>
      <c r="R120" s="52" t="s">
        <v>1119</v>
      </c>
      <c r="S120" s="52" t="s">
        <v>1254</v>
      </c>
      <c r="T120" s="52"/>
      <c r="U120" s="52"/>
      <c r="V120" s="61"/>
      <c r="W120" s="61"/>
      <c r="X120" s="61"/>
      <c r="Y120" s="52" t="s">
        <v>114</v>
      </c>
      <c r="Z120" s="39"/>
    </row>
    <row r="121" spans="1:26" ht="60.75" thickBot="1" x14ac:dyDescent="0.3">
      <c r="A121" s="52">
        <v>118</v>
      </c>
      <c r="B121" s="52" t="s">
        <v>134</v>
      </c>
      <c r="C121" s="52"/>
      <c r="D121" s="52"/>
      <c r="E121" s="52" t="s">
        <v>43</v>
      </c>
      <c r="F121" s="52" t="s">
        <v>1502</v>
      </c>
      <c r="G121" s="52">
        <v>3332</v>
      </c>
      <c r="H121" s="52" t="s">
        <v>24</v>
      </c>
      <c r="I121" s="52">
        <v>3013.99</v>
      </c>
      <c r="J121" s="52" t="s">
        <v>18</v>
      </c>
      <c r="K121" s="52"/>
      <c r="L121" s="52"/>
      <c r="M121" s="52">
        <v>4572</v>
      </c>
      <c r="N121" s="52">
        <v>1152</v>
      </c>
      <c r="O121" s="52" t="s">
        <v>24</v>
      </c>
      <c r="P121" s="52">
        <v>1325</v>
      </c>
      <c r="Q121" s="52" t="s">
        <v>18</v>
      </c>
      <c r="R121" s="52" t="s">
        <v>1119</v>
      </c>
      <c r="S121" s="52" t="s">
        <v>1070</v>
      </c>
      <c r="T121" s="52"/>
      <c r="U121" s="52"/>
      <c r="V121" s="61"/>
      <c r="W121" s="61"/>
      <c r="X121" s="61"/>
      <c r="Y121" s="52" t="s">
        <v>114</v>
      </c>
      <c r="Z121" s="39"/>
    </row>
    <row r="122" spans="1:26" ht="57" customHeight="1" thickBot="1" x14ac:dyDescent="0.3">
      <c r="A122" s="52">
        <v>119</v>
      </c>
      <c r="B122" s="52" t="s">
        <v>481</v>
      </c>
      <c r="C122" s="52"/>
      <c r="D122" s="52"/>
      <c r="E122" s="52" t="s">
        <v>43</v>
      </c>
      <c r="F122" s="211" t="s">
        <v>1529</v>
      </c>
      <c r="G122" s="212"/>
      <c r="H122" s="213"/>
      <c r="I122" s="52"/>
      <c r="J122" s="52"/>
      <c r="K122" s="52"/>
      <c r="L122" s="52"/>
      <c r="M122" s="52">
        <v>4574</v>
      </c>
      <c r="N122" s="52">
        <v>1152</v>
      </c>
      <c r="O122" s="52" t="s">
        <v>24</v>
      </c>
      <c r="P122" s="52">
        <v>1088</v>
      </c>
      <c r="Q122" s="52" t="s">
        <v>18</v>
      </c>
      <c r="R122" s="52" t="s">
        <v>1120</v>
      </c>
      <c r="S122" s="52" t="s">
        <v>1089</v>
      </c>
      <c r="T122" s="52"/>
      <c r="U122" s="52"/>
      <c r="V122" s="61"/>
      <c r="W122" s="61"/>
      <c r="X122" s="61"/>
      <c r="Y122" s="52" t="s">
        <v>114</v>
      </c>
      <c r="Z122" s="39"/>
    </row>
    <row r="123" spans="1:26" ht="52.15" customHeight="1" thickBot="1" x14ac:dyDescent="0.3">
      <c r="A123" s="52">
        <v>120</v>
      </c>
      <c r="B123" s="52" t="s">
        <v>481</v>
      </c>
      <c r="C123" s="52"/>
      <c r="D123" s="52"/>
      <c r="E123" s="52" t="s">
        <v>43</v>
      </c>
      <c r="F123" s="211" t="s">
        <v>1529</v>
      </c>
      <c r="G123" s="212"/>
      <c r="H123" s="213"/>
      <c r="I123" s="52"/>
      <c r="J123" s="52"/>
      <c r="K123" s="52"/>
      <c r="L123" s="52"/>
      <c r="M123" s="52">
        <v>4575</v>
      </c>
      <c r="N123" s="52">
        <v>1152</v>
      </c>
      <c r="O123" s="52" t="s">
        <v>24</v>
      </c>
      <c r="P123" s="52">
        <v>812</v>
      </c>
      <c r="Q123" s="52" t="s">
        <v>18</v>
      </c>
      <c r="R123" s="52" t="s">
        <v>1120</v>
      </c>
      <c r="S123" s="52" t="s">
        <v>1089</v>
      </c>
      <c r="T123" s="52"/>
      <c r="U123" s="52"/>
      <c r="V123" s="61"/>
      <c r="W123" s="61"/>
      <c r="X123" s="61"/>
      <c r="Y123" s="52" t="s">
        <v>114</v>
      </c>
      <c r="Z123" s="39"/>
    </row>
    <row r="124" spans="1:26" ht="53.45" customHeight="1" thickBot="1" x14ac:dyDescent="0.3">
      <c r="A124" s="52">
        <v>121</v>
      </c>
      <c r="B124" s="52" t="s">
        <v>481</v>
      </c>
      <c r="C124" s="52"/>
      <c r="D124" s="52"/>
      <c r="E124" s="52" t="s">
        <v>43</v>
      </c>
      <c r="F124" s="211" t="s">
        <v>1529</v>
      </c>
      <c r="G124" s="212"/>
      <c r="H124" s="213"/>
      <c r="I124" s="52"/>
      <c r="J124" s="52"/>
      <c r="K124" s="52"/>
      <c r="L124" s="52"/>
      <c r="M124" s="52">
        <v>4576</v>
      </c>
      <c r="N124" s="52">
        <v>1152</v>
      </c>
      <c r="O124" s="52" t="s">
        <v>24</v>
      </c>
      <c r="P124" s="52">
        <v>3666</v>
      </c>
      <c r="Q124" s="52" t="s">
        <v>18</v>
      </c>
      <c r="R124" s="52" t="s">
        <v>1120</v>
      </c>
      <c r="S124" s="52" t="s">
        <v>1089</v>
      </c>
      <c r="T124" s="52"/>
      <c r="U124" s="52"/>
      <c r="V124" s="61"/>
      <c r="W124" s="61"/>
      <c r="X124" s="61"/>
      <c r="Y124" s="52" t="s">
        <v>114</v>
      </c>
      <c r="Z124" s="39"/>
    </row>
    <row r="125" spans="1:26" ht="120.75" thickBot="1" x14ac:dyDescent="0.3">
      <c r="A125" s="52">
        <v>122</v>
      </c>
      <c r="B125" s="52" t="s">
        <v>134</v>
      </c>
      <c r="C125" s="52"/>
      <c r="D125" s="52"/>
      <c r="E125" s="52" t="s">
        <v>43</v>
      </c>
      <c r="F125" s="52" t="s">
        <v>1543</v>
      </c>
      <c r="G125" s="52" t="s">
        <v>1544</v>
      </c>
      <c r="H125" s="52" t="s">
        <v>24</v>
      </c>
      <c r="I125" s="52">
        <v>1086.19</v>
      </c>
      <c r="J125" s="52" t="s">
        <v>1545</v>
      </c>
      <c r="K125" s="52"/>
      <c r="L125" s="52"/>
      <c r="M125" s="52">
        <v>4577</v>
      </c>
      <c r="N125" s="52">
        <v>1152</v>
      </c>
      <c r="O125" s="52" t="s">
        <v>24</v>
      </c>
      <c r="P125" s="52">
        <v>10151</v>
      </c>
      <c r="Q125" s="52" t="s">
        <v>18</v>
      </c>
      <c r="R125" s="52" t="s">
        <v>1119</v>
      </c>
      <c r="S125" s="52" t="s">
        <v>1087</v>
      </c>
      <c r="T125" s="52"/>
      <c r="U125" s="52"/>
      <c r="V125" s="61"/>
      <c r="W125" s="61"/>
      <c r="X125" s="61"/>
      <c r="Y125" s="52" t="s">
        <v>114</v>
      </c>
      <c r="Z125" s="39"/>
    </row>
    <row r="126" spans="1:26" ht="45.75" thickBot="1" x14ac:dyDescent="0.3">
      <c r="A126" s="52">
        <v>123</v>
      </c>
      <c r="B126" s="52" t="s">
        <v>134</v>
      </c>
      <c r="C126" s="52"/>
      <c r="D126" s="52"/>
      <c r="E126" s="52" t="s">
        <v>43</v>
      </c>
      <c r="F126" s="52" t="s">
        <v>1022</v>
      </c>
      <c r="G126" s="52">
        <v>691</v>
      </c>
      <c r="H126" s="52" t="s">
        <v>24</v>
      </c>
      <c r="I126" s="52">
        <v>233.78</v>
      </c>
      <c r="J126" s="52" t="s">
        <v>18</v>
      </c>
      <c r="K126" s="52"/>
      <c r="L126" s="52"/>
      <c r="M126" s="52">
        <v>4578</v>
      </c>
      <c r="N126" s="52">
        <v>1152</v>
      </c>
      <c r="O126" s="52" t="s">
        <v>24</v>
      </c>
      <c r="P126" s="52">
        <v>776</v>
      </c>
      <c r="Q126" s="52" t="s">
        <v>18</v>
      </c>
      <c r="R126" s="52" t="s">
        <v>1119</v>
      </c>
      <c r="S126" s="52" t="s">
        <v>1087</v>
      </c>
      <c r="T126" s="52"/>
      <c r="U126" s="52"/>
      <c r="V126" s="61"/>
      <c r="W126" s="61"/>
      <c r="X126" s="61"/>
      <c r="Y126" s="52" t="s">
        <v>114</v>
      </c>
      <c r="Z126" s="39"/>
    </row>
    <row r="127" spans="1:26" ht="45.75" thickBot="1" x14ac:dyDescent="0.3">
      <c r="A127" s="52">
        <v>124</v>
      </c>
      <c r="B127" s="52" t="s">
        <v>134</v>
      </c>
      <c r="C127" s="52"/>
      <c r="D127" s="52"/>
      <c r="E127" s="52" t="s">
        <v>43</v>
      </c>
      <c r="F127" s="211" t="s">
        <v>1529</v>
      </c>
      <c r="G127" s="212"/>
      <c r="H127" s="213"/>
      <c r="I127" s="52"/>
      <c r="J127" s="52"/>
      <c r="K127" s="52"/>
      <c r="L127" s="52"/>
      <c r="M127" s="52">
        <v>4579</v>
      </c>
      <c r="N127" s="52">
        <v>1152</v>
      </c>
      <c r="O127" s="52" t="s">
        <v>24</v>
      </c>
      <c r="P127" s="52">
        <v>2763</v>
      </c>
      <c r="Q127" s="52" t="s">
        <v>18</v>
      </c>
      <c r="R127" s="52" t="s">
        <v>1119</v>
      </c>
      <c r="S127" s="52" t="s">
        <v>1087</v>
      </c>
      <c r="T127" s="52"/>
      <c r="U127" s="52"/>
      <c r="V127" s="61"/>
      <c r="W127" s="61"/>
      <c r="X127" s="61"/>
      <c r="Y127" s="52" t="s">
        <v>114</v>
      </c>
      <c r="Z127" s="39"/>
    </row>
    <row r="128" spans="1:26" ht="62.45" customHeight="1" thickBot="1" x14ac:dyDescent="0.3">
      <c r="A128" s="52">
        <v>125</v>
      </c>
      <c r="B128" s="52" t="s">
        <v>487</v>
      </c>
      <c r="C128" s="52"/>
      <c r="D128" s="52"/>
      <c r="E128" s="52" t="s">
        <v>43</v>
      </c>
      <c r="F128" s="52" t="s">
        <v>558</v>
      </c>
      <c r="G128" s="52">
        <v>3360</v>
      </c>
      <c r="H128" s="52" t="s">
        <v>24</v>
      </c>
      <c r="I128" s="52">
        <v>22453</v>
      </c>
      <c r="J128" s="52" t="s">
        <v>18</v>
      </c>
      <c r="K128" s="52"/>
      <c r="L128" s="52"/>
      <c r="M128" s="52" t="s">
        <v>488</v>
      </c>
      <c r="N128" s="52">
        <v>2387</v>
      </c>
      <c r="O128" s="52" t="s">
        <v>24</v>
      </c>
      <c r="P128" s="52">
        <v>22453</v>
      </c>
      <c r="Q128" s="52" t="s">
        <v>18</v>
      </c>
      <c r="R128" s="52" t="s">
        <v>1124</v>
      </c>
      <c r="S128" s="52" t="s">
        <v>1089</v>
      </c>
      <c r="T128" s="52"/>
      <c r="U128" s="52"/>
      <c r="V128" s="61"/>
      <c r="W128" s="61"/>
      <c r="X128" s="61"/>
      <c r="Y128" s="52"/>
      <c r="Z128" s="39"/>
    </row>
    <row r="129" spans="1:26" ht="105.75" thickBot="1" x14ac:dyDescent="0.3">
      <c r="A129" s="52">
        <v>126</v>
      </c>
      <c r="B129" s="52" t="s">
        <v>487</v>
      </c>
      <c r="C129" s="52"/>
      <c r="D129" s="52"/>
      <c r="E129" s="52" t="s">
        <v>43</v>
      </c>
      <c r="F129" s="52" t="s">
        <v>963</v>
      </c>
      <c r="G129" s="52">
        <v>3360</v>
      </c>
      <c r="H129" s="52" t="s">
        <v>24</v>
      </c>
      <c r="I129" s="52">
        <v>353</v>
      </c>
      <c r="J129" s="52" t="s">
        <v>18</v>
      </c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61"/>
      <c r="W129" s="61"/>
      <c r="X129" s="61"/>
      <c r="Y129" s="52" t="s">
        <v>964</v>
      </c>
      <c r="Z129" s="39"/>
    </row>
    <row r="130" spans="1:26" ht="60" customHeight="1" thickBot="1" x14ac:dyDescent="0.3">
      <c r="A130" s="52">
        <v>127</v>
      </c>
      <c r="B130" s="52" t="s">
        <v>134</v>
      </c>
      <c r="C130" s="52"/>
      <c r="D130" s="52"/>
      <c r="E130" s="52" t="s">
        <v>43</v>
      </c>
      <c r="F130" s="211" t="s">
        <v>1529</v>
      </c>
      <c r="G130" s="212"/>
      <c r="H130" s="213"/>
      <c r="I130" s="52"/>
      <c r="J130" s="52"/>
      <c r="K130" s="52"/>
      <c r="L130" s="52"/>
      <c r="M130" s="52">
        <v>4580</v>
      </c>
      <c r="N130" s="52">
        <v>1152</v>
      </c>
      <c r="O130" s="52" t="s">
        <v>24</v>
      </c>
      <c r="P130" s="52">
        <v>585</v>
      </c>
      <c r="Q130" s="52" t="s">
        <v>18</v>
      </c>
      <c r="R130" s="52" t="s">
        <v>1119</v>
      </c>
      <c r="S130" s="52" t="s">
        <v>1089</v>
      </c>
      <c r="T130" s="52"/>
      <c r="U130" s="52"/>
      <c r="V130" s="61"/>
      <c r="W130" s="61"/>
      <c r="X130" s="61"/>
      <c r="Y130" s="52" t="s">
        <v>114</v>
      </c>
      <c r="Z130" s="39"/>
    </row>
    <row r="131" spans="1:26" ht="58.9" customHeight="1" thickBot="1" x14ac:dyDescent="0.3">
      <c r="A131" s="52">
        <v>128</v>
      </c>
      <c r="B131" s="52" t="s">
        <v>481</v>
      </c>
      <c r="C131" s="52"/>
      <c r="D131" s="52"/>
      <c r="E131" s="52" t="s">
        <v>43</v>
      </c>
      <c r="F131" s="211" t="s">
        <v>1529</v>
      </c>
      <c r="G131" s="212"/>
      <c r="H131" s="213"/>
      <c r="I131" s="52"/>
      <c r="J131" s="52"/>
      <c r="K131" s="52"/>
      <c r="L131" s="52"/>
      <c r="M131" s="52">
        <v>4581</v>
      </c>
      <c r="N131" s="52">
        <v>1152</v>
      </c>
      <c r="O131" s="52" t="s">
        <v>24</v>
      </c>
      <c r="P131" s="52">
        <v>1479</v>
      </c>
      <c r="Q131" s="52" t="s">
        <v>18</v>
      </c>
      <c r="R131" s="52" t="s">
        <v>1120</v>
      </c>
      <c r="S131" s="52" t="s">
        <v>1089</v>
      </c>
      <c r="T131" s="52"/>
      <c r="U131" s="52"/>
      <c r="V131" s="61"/>
      <c r="W131" s="61"/>
      <c r="X131" s="61"/>
      <c r="Y131" s="52" t="s">
        <v>114</v>
      </c>
      <c r="Z131" s="39"/>
    </row>
    <row r="132" spans="1:26" ht="84.6" customHeight="1" thickBot="1" x14ac:dyDescent="0.3">
      <c r="A132" s="52">
        <v>129</v>
      </c>
      <c r="B132" s="52" t="s">
        <v>134</v>
      </c>
      <c r="C132" s="52"/>
      <c r="D132" s="52"/>
      <c r="E132" s="52" t="s">
        <v>43</v>
      </c>
      <c r="F132" s="211" t="s">
        <v>1529</v>
      </c>
      <c r="G132" s="212"/>
      <c r="H132" s="213"/>
      <c r="I132" s="52"/>
      <c r="J132" s="52"/>
      <c r="K132" s="52"/>
      <c r="L132" s="52"/>
      <c r="M132" s="52">
        <v>4583</v>
      </c>
      <c r="N132" s="52">
        <v>1152</v>
      </c>
      <c r="O132" s="52" t="s">
        <v>24</v>
      </c>
      <c r="P132" s="52">
        <v>2594</v>
      </c>
      <c r="Q132" s="52" t="s">
        <v>18</v>
      </c>
      <c r="R132" s="52" t="s">
        <v>1119</v>
      </c>
      <c r="S132" s="52" t="s">
        <v>1093</v>
      </c>
      <c r="T132" s="52"/>
      <c r="U132" s="52"/>
      <c r="V132" s="61"/>
      <c r="W132" s="61"/>
      <c r="X132" s="61"/>
      <c r="Y132" s="52" t="s">
        <v>114</v>
      </c>
      <c r="Z132" s="39"/>
    </row>
    <row r="133" spans="1:26" ht="67.150000000000006" customHeight="1" thickBot="1" x14ac:dyDescent="0.3">
      <c r="A133" s="52">
        <v>130</v>
      </c>
      <c r="B133" s="52" t="s">
        <v>481</v>
      </c>
      <c r="C133" s="52"/>
      <c r="D133" s="52"/>
      <c r="E133" s="52" t="s">
        <v>43</v>
      </c>
      <c r="F133" s="211" t="s">
        <v>1529</v>
      </c>
      <c r="G133" s="212"/>
      <c r="H133" s="213"/>
      <c r="I133" s="52"/>
      <c r="J133" s="52"/>
      <c r="K133" s="52"/>
      <c r="L133" s="52"/>
      <c r="M133" s="52">
        <v>4584</v>
      </c>
      <c r="N133" s="52">
        <v>1152</v>
      </c>
      <c r="O133" s="52" t="s">
        <v>24</v>
      </c>
      <c r="P133" s="52">
        <v>218</v>
      </c>
      <c r="Q133" s="52" t="s">
        <v>18</v>
      </c>
      <c r="R133" s="52" t="s">
        <v>1120</v>
      </c>
      <c r="S133" s="52" t="s">
        <v>1089</v>
      </c>
      <c r="T133" s="52"/>
      <c r="U133" s="52"/>
      <c r="V133" s="61"/>
      <c r="W133" s="61"/>
      <c r="X133" s="61"/>
      <c r="Y133" s="52" t="s">
        <v>114</v>
      </c>
      <c r="Z133" s="39"/>
    </row>
    <row r="134" spans="1:26" ht="62.45" customHeight="1" thickBot="1" x14ac:dyDescent="0.3">
      <c r="A134" s="52">
        <v>131</v>
      </c>
      <c r="B134" s="52" t="s">
        <v>481</v>
      </c>
      <c r="C134" s="52"/>
      <c r="D134" s="52"/>
      <c r="E134" s="52" t="s">
        <v>43</v>
      </c>
      <c r="F134" s="211" t="s">
        <v>1529</v>
      </c>
      <c r="G134" s="212"/>
      <c r="H134" s="213"/>
      <c r="I134" s="52"/>
      <c r="J134" s="52"/>
      <c r="K134" s="52"/>
      <c r="L134" s="52"/>
      <c r="M134" s="52">
        <v>4590</v>
      </c>
      <c r="N134" s="52">
        <v>1152</v>
      </c>
      <c r="O134" s="52" t="s">
        <v>24</v>
      </c>
      <c r="P134" s="52">
        <v>278</v>
      </c>
      <c r="Q134" s="52" t="s">
        <v>18</v>
      </c>
      <c r="R134" s="52" t="s">
        <v>1120</v>
      </c>
      <c r="S134" s="52" t="s">
        <v>1089</v>
      </c>
      <c r="T134" s="52"/>
      <c r="U134" s="52"/>
      <c r="V134" s="61"/>
      <c r="W134" s="61"/>
      <c r="X134" s="61"/>
      <c r="Y134" s="52" t="s">
        <v>114</v>
      </c>
      <c r="Z134" s="39"/>
    </row>
    <row r="135" spans="1:26" ht="55.9" customHeight="1" thickBot="1" x14ac:dyDescent="0.3">
      <c r="A135" s="52">
        <v>132</v>
      </c>
      <c r="B135" s="52" t="s">
        <v>481</v>
      </c>
      <c r="C135" s="52"/>
      <c r="D135" s="52"/>
      <c r="E135" s="52" t="s">
        <v>43</v>
      </c>
      <c r="F135" s="211" t="s">
        <v>1529</v>
      </c>
      <c r="G135" s="212"/>
      <c r="H135" s="213"/>
      <c r="I135" s="52"/>
      <c r="J135" s="52"/>
      <c r="K135" s="52"/>
      <c r="L135" s="52"/>
      <c r="M135" s="52">
        <v>4591</v>
      </c>
      <c r="N135" s="52">
        <v>1152</v>
      </c>
      <c r="O135" s="52" t="s">
        <v>24</v>
      </c>
      <c r="P135" s="52">
        <v>550</v>
      </c>
      <c r="Q135" s="52" t="s">
        <v>18</v>
      </c>
      <c r="R135" s="52" t="s">
        <v>1120</v>
      </c>
      <c r="S135" s="52" t="s">
        <v>1089</v>
      </c>
      <c r="T135" s="52"/>
      <c r="U135" s="52"/>
      <c r="V135" s="61"/>
      <c r="W135" s="61"/>
      <c r="X135" s="61"/>
      <c r="Y135" s="52" t="s">
        <v>114</v>
      </c>
      <c r="Z135" s="39"/>
    </row>
    <row r="136" spans="1:26" ht="58.9" customHeight="1" thickBot="1" x14ac:dyDescent="0.3">
      <c r="A136" s="52">
        <v>133</v>
      </c>
      <c r="B136" s="52" t="s">
        <v>481</v>
      </c>
      <c r="C136" s="52"/>
      <c r="D136" s="52"/>
      <c r="E136" s="52" t="s">
        <v>43</v>
      </c>
      <c r="F136" s="211" t="s">
        <v>1529</v>
      </c>
      <c r="G136" s="212"/>
      <c r="H136" s="213"/>
      <c r="I136" s="52"/>
      <c r="J136" s="52"/>
      <c r="K136" s="52"/>
      <c r="L136" s="52"/>
      <c r="M136" s="52">
        <v>4592</v>
      </c>
      <c r="N136" s="52">
        <v>1152</v>
      </c>
      <c r="O136" s="52" t="s">
        <v>24</v>
      </c>
      <c r="P136" s="52">
        <v>864</v>
      </c>
      <c r="Q136" s="52" t="s">
        <v>18</v>
      </c>
      <c r="R136" s="52" t="s">
        <v>1120</v>
      </c>
      <c r="S136" s="52" t="s">
        <v>1089</v>
      </c>
      <c r="T136" s="52"/>
      <c r="U136" s="52"/>
      <c r="V136" s="61"/>
      <c r="W136" s="61"/>
      <c r="X136" s="61"/>
      <c r="Y136" s="52" t="s">
        <v>114</v>
      </c>
      <c r="Z136" s="39"/>
    </row>
    <row r="137" spans="1:26" ht="60" customHeight="1" thickBot="1" x14ac:dyDescent="0.3">
      <c r="A137" s="52">
        <v>134</v>
      </c>
      <c r="B137" s="52" t="s">
        <v>481</v>
      </c>
      <c r="C137" s="52"/>
      <c r="D137" s="52"/>
      <c r="E137" s="52" t="s">
        <v>43</v>
      </c>
      <c r="F137" s="211" t="s">
        <v>1529</v>
      </c>
      <c r="G137" s="212"/>
      <c r="H137" s="213"/>
      <c r="I137" s="52"/>
      <c r="J137" s="52"/>
      <c r="K137" s="52"/>
      <c r="L137" s="52"/>
      <c r="M137" s="52">
        <v>4593</v>
      </c>
      <c r="N137" s="52">
        <v>1152</v>
      </c>
      <c r="O137" s="52" t="s">
        <v>24</v>
      </c>
      <c r="P137" s="52">
        <v>872</v>
      </c>
      <c r="Q137" s="52" t="s">
        <v>18</v>
      </c>
      <c r="R137" s="52" t="s">
        <v>1120</v>
      </c>
      <c r="S137" s="52" t="s">
        <v>1089</v>
      </c>
      <c r="T137" s="52"/>
      <c r="U137" s="52"/>
      <c r="V137" s="61"/>
      <c r="W137" s="61"/>
      <c r="X137" s="61"/>
      <c r="Y137" s="52" t="s">
        <v>114</v>
      </c>
      <c r="Z137" s="39"/>
    </row>
    <row r="138" spans="1:26" ht="61.15" customHeight="1" thickBot="1" x14ac:dyDescent="0.3">
      <c r="A138" s="52">
        <v>135</v>
      </c>
      <c r="B138" s="52" t="s">
        <v>481</v>
      </c>
      <c r="C138" s="52"/>
      <c r="D138" s="52"/>
      <c r="E138" s="52" t="s">
        <v>43</v>
      </c>
      <c r="F138" s="211" t="s">
        <v>1529</v>
      </c>
      <c r="G138" s="212"/>
      <c r="H138" s="213"/>
      <c r="I138" s="52"/>
      <c r="J138" s="52"/>
      <c r="K138" s="52"/>
      <c r="L138" s="52"/>
      <c r="M138" s="52">
        <v>4594</v>
      </c>
      <c r="N138" s="52">
        <v>1152</v>
      </c>
      <c r="O138" s="52" t="s">
        <v>24</v>
      </c>
      <c r="P138" s="52">
        <v>1391</v>
      </c>
      <c r="Q138" s="52" t="s">
        <v>18</v>
      </c>
      <c r="R138" s="52" t="s">
        <v>1120</v>
      </c>
      <c r="S138" s="52" t="s">
        <v>1089</v>
      </c>
      <c r="T138" s="52"/>
      <c r="U138" s="52"/>
      <c r="V138" s="61"/>
      <c r="W138" s="61"/>
      <c r="X138" s="61"/>
      <c r="Y138" s="52" t="s">
        <v>114</v>
      </c>
      <c r="Z138" s="39"/>
    </row>
    <row r="139" spans="1:26" ht="58.9" customHeight="1" thickBot="1" x14ac:dyDescent="0.3">
      <c r="A139" s="52">
        <v>136</v>
      </c>
      <c r="B139" s="52" t="s">
        <v>481</v>
      </c>
      <c r="C139" s="52"/>
      <c r="D139" s="52"/>
      <c r="E139" s="52" t="s">
        <v>43</v>
      </c>
      <c r="F139" s="211" t="s">
        <v>1529</v>
      </c>
      <c r="G139" s="212"/>
      <c r="H139" s="213"/>
      <c r="I139" s="52"/>
      <c r="J139" s="52"/>
      <c r="K139" s="52"/>
      <c r="L139" s="52"/>
      <c r="M139" s="52">
        <v>4596</v>
      </c>
      <c r="N139" s="52">
        <v>1152</v>
      </c>
      <c r="O139" s="52" t="s">
        <v>24</v>
      </c>
      <c r="P139" s="52">
        <v>905</v>
      </c>
      <c r="Q139" s="52" t="s">
        <v>18</v>
      </c>
      <c r="R139" s="52" t="s">
        <v>1120</v>
      </c>
      <c r="S139" s="52" t="s">
        <v>1089</v>
      </c>
      <c r="T139" s="52"/>
      <c r="U139" s="52"/>
      <c r="V139" s="61"/>
      <c r="W139" s="61"/>
      <c r="X139" s="61"/>
      <c r="Y139" s="52" t="s">
        <v>114</v>
      </c>
      <c r="Z139" s="39"/>
    </row>
    <row r="140" spans="1:26" ht="69.599999999999994" customHeight="1" thickBot="1" x14ac:dyDescent="0.3">
      <c r="A140" s="52">
        <v>137</v>
      </c>
      <c r="B140" s="52" t="s">
        <v>481</v>
      </c>
      <c r="C140" s="52"/>
      <c r="D140" s="52"/>
      <c r="E140" s="52" t="s">
        <v>43</v>
      </c>
      <c r="F140" s="211" t="s">
        <v>1529</v>
      </c>
      <c r="G140" s="212"/>
      <c r="H140" s="213"/>
      <c r="I140" s="52"/>
      <c r="J140" s="52"/>
      <c r="K140" s="52"/>
      <c r="L140" s="52"/>
      <c r="M140" s="52">
        <v>4597</v>
      </c>
      <c r="N140" s="52">
        <v>1152</v>
      </c>
      <c r="O140" s="52" t="s">
        <v>24</v>
      </c>
      <c r="P140" s="52">
        <v>332</v>
      </c>
      <c r="Q140" s="52" t="s">
        <v>18</v>
      </c>
      <c r="R140" s="52" t="s">
        <v>1120</v>
      </c>
      <c r="S140" s="52" t="s">
        <v>1089</v>
      </c>
      <c r="T140" s="52"/>
      <c r="U140" s="52"/>
      <c r="V140" s="61"/>
      <c r="W140" s="61"/>
      <c r="X140" s="61"/>
      <c r="Y140" s="52" t="s">
        <v>114</v>
      </c>
      <c r="Z140" s="39"/>
    </row>
    <row r="141" spans="1:26" ht="64.900000000000006" customHeight="1" thickBot="1" x14ac:dyDescent="0.3">
      <c r="A141" s="52">
        <v>138</v>
      </c>
      <c r="B141" s="52" t="s">
        <v>481</v>
      </c>
      <c r="C141" s="52"/>
      <c r="D141" s="52"/>
      <c r="E141" s="52" t="s">
        <v>43</v>
      </c>
      <c r="F141" s="211" t="s">
        <v>1529</v>
      </c>
      <c r="G141" s="212"/>
      <c r="H141" s="213"/>
      <c r="I141" s="52"/>
      <c r="J141" s="52"/>
      <c r="K141" s="52"/>
      <c r="L141" s="52"/>
      <c r="M141" s="52">
        <v>4598</v>
      </c>
      <c r="N141" s="52">
        <v>1152</v>
      </c>
      <c r="O141" s="52" t="s">
        <v>24</v>
      </c>
      <c r="P141" s="52">
        <v>176</v>
      </c>
      <c r="Q141" s="52" t="s">
        <v>18</v>
      </c>
      <c r="R141" s="52" t="s">
        <v>1120</v>
      </c>
      <c r="S141" s="52" t="s">
        <v>1089</v>
      </c>
      <c r="T141" s="52"/>
      <c r="U141" s="52"/>
      <c r="V141" s="61"/>
      <c r="W141" s="61"/>
      <c r="X141" s="61"/>
      <c r="Y141" s="52" t="s">
        <v>114</v>
      </c>
      <c r="Z141" s="39"/>
    </row>
    <row r="142" spans="1:26" ht="67.900000000000006" customHeight="1" thickBot="1" x14ac:dyDescent="0.3">
      <c r="A142" s="52">
        <v>139</v>
      </c>
      <c r="B142" s="52" t="s">
        <v>481</v>
      </c>
      <c r="C142" s="52"/>
      <c r="D142" s="52"/>
      <c r="E142" s="52" t="s">
        <v>43</v>
      </c>
      <c r="F142" s="211" t="s">
        <v>1529</v>
      </c>
      <c r="G142" s="212"/>
      <c r="H142" s="213"/>
      <c r="I142" s="52"/>
      <c r="J142" s="52"/>
      <c r="K142" s="52"/>
      <c r="L142" s="52"/>
      <c r="M142" s="52">
        <v>4599</v>
      </c>
      <c r="N142" s="52">
        <v>1152</v>
      </c>
      <c r="O142" s="52" t="s">
        <v>24</v>
      </c>
      <c r="P142" s="52">
        <v>426</v>
      </c>
      <c r="Q142" s="52" t="s">
        <v>18</v>
      </c>
      <c r="R142" s="52" t="s">
        <v>1120</v>
      </c>
      <c r="S142" s="52" t="s">
        <v>1089</v>
      </c>
      <c r="T142" s="52"/>
      <c r="U142" s="52"/>
      <c r="V142" s="61"/>
      <c r="W142" s="61"/>
      <c r="X142" s="61"/>
      <c r="Y142" s="52" t="s">
        <v>114</v>
      </c>
      <c r="Z142" s="39"/>
    </row>
    <row r="143" spans="1:26" ht="63" customHeight="1" thickBot="1" x14ac:dyDescent="0.3">
      <c r="A143" s="52">
        <v>140</v>
      </c>
      <c r="B143" s="52" t="s">
        <v>481</v>
      </c>
      <c r="C143" s="52"/>
      <c r="D143" s="52"/>
      <c r="E143" s="52" t="s">
        <v>43</v>
      </c>
      <c r="F143" s="211" t="s">
        <v>1529</v>
      </c>
      <c r="G143" s="212"/>
      <c r="H143" s="213"/>
      <c r="I143" s="52"/>
      <c r="J143" s="52"/>
      <c r="K143" s="52"/>
      <c r="L143" s="52"/>
      <c r="M143" s="52">
        <v>4600</v>
      </c>
      <c r="N143" s="52">
        <v>1152</v>
      </c>
      <c r="O143" s="52" t="s">
        <v>24</v>
      </c>
      <c r="P143" s="52">
        <v>592</v>
      </c>
      <c r="Q143" s="52" t="s">
        <v>18</v>
      </c>
      <c r="R143" s="52" t="s">
        <v>1120</v>
      </c>
      <c r="S143" s="52" t="s">
        <v>1089</v>
      </c>
      <c r="T143" s="52"/>
      <c r="U143" s="52"/>
      <c r="V143" s="61"/>
      <c r="W143" s="61"/>
      <c r="X143" s="61"/>
      <c r="Y143" s="52" t="s">
        <v>114</v>
      </c>
      <c r="Z143" s="39"/>
    </row>
    <row r="144" spans="1:26" ht="68.45" customHeight="1" thickBot="1" x14ac:dyDescent="0.3">
      <c r="A144" s="52">
        <v>141</v>
      </c>
      <c r="B144" s="52" t="s">
        <v>481</v>
      </c>
      <c r="C144" s="52"/>
      <c r="D144" s="52"/>
      <c r="E144" s="52" t="s">
        <v>43</v>
      </c>
      <c r="F144" s="211" t="s">
        <v>1529</v>
      </c>
      <c r="G144" s="212"/>
      <c r="H144" s="213"/>
      <c r="I144" s="52"/>
      <c r="J144" s="52"/>
      <c r="K144" s="52"/>
      <c r="L144" s="52"/>
      <c r="M144" s="52">
        <v>4601</v>
      </c>
      <c r="N144" s="52">
        <v>1152</v>
      </c>
      <c r="O144" s="52" t="s">
        <v>24</v>
      </c>
      <c r="P144" s="52">
        <v>413</v>
      </c>
      <c r="Q144" s="52" t="s">
        <v>18</v>
      </c>
      <c r="R144" s="52" t="s">
        <v>1120</v>
      </c>
      <c r="S144" s="52" t="s">
        <v>1089</v>
      </c>
      <c r="T144" s="52"/>
      <c r="U144" s="52"/>
      <c r="V144" s="61"/>
      <c r="W144" s="61"/>
      <c r="X144" s="61"/>
      <c r="Y144" s="52" t="s">
        <v>114</v>
      </c>
      <c r="Z144" s="39"/>
    </row>
    <row r="145" spans="1:26" ht="67.900000000000006" customHeight="1" thickBot="1" x14ac:dyDescent="0.3">
      <c r="A145" s="52">
        <v>142</v>
      </c>
      <c r="B145" s="52" t="s">
        <v>481</v>
      </c>
      <c r="C145" s="52"/>
      <c r="D145" s="52"/>
      <c r="E145" s="52" t="s">
        <v>43</v>
      </c>
      <c r="F145" s="211" t="s">
        <v>1529</v>
      </c>
      <c r="G145" s="212"/>
      <c r="H145" s="213"/>
      <c r="I145" s="52"/>
      <c r="J145" s="52"/>
      <c r="K145" s="52"/>
      <c r="L145" s="52"/>
      <c r="M145" s="52">
        <v>4602</v>
      </c>
      <c r="N145" s="52">
        <v>1152</v>
      </c>
      <c r="O145" s="52" t="s">
        <v>24</v>
      </c>
      <c r="P145" s="52">
        <v>304</v>
      </c>
      <c r="Q145" s="52" t="s">
        <v>18</v>
      </c>
      <c r="R145" s="52" t="s">
        <v>1120</v>
      </c>
      <c r="S145" s="52" t="s">
        <v>1089</v>
      </c>
      <c r="T145" s="52"/>
      <c r="U145" s="52"/>
      <c r="V145" s="61"/>
      <c r="W145" s="61"/>
      <c r="X145" s="61"/>
      <c r="Y145" s="52" t="s">
        <v>114</v>
      </c>
      <c r="Z145" s="39"/>
    </row>
    <row r="146" spans="1:26" ht="71.45" customHeight="1" thickBot="1" x14ac:dyDescent="0.3">
      <c r="A146" s="52">
        <v>143</v>
      </c>
      <c r="B146" s="52" t="s">
        <v>481</v>
      </c>
      <c r="C146" s="52"/>
      <c r="D146" s="52"/>
      <c r="E146" s="52" t="s">
        <v>43</v>
      </c>
      <c r="F146" s="211" t="s">
        <v>1529</v>
      </c>
      <c r="G146" s="212"/>
      <c r="H146" s="213"/>
      <c r="I146" s="52"/>
      <c r="J146" s="52"/>
      <c r="K146" s="52"/>
      <c r="L146" s="52"/>
      <c r="M146" s="52">
        <v>4605</v>
      </c>
      <c r="N146" s="52">
        <v>1152</v>
      </c>
      <c r="O146" s="52" t="s">
        <v>24</v>
      </c>
      <c r="P146" s="52">
        <v>2264</v>
      </c>
      <c r="Q146" s="52" t="s">
        <v>18</v>
      </c>
      <c r="R146" s="52" t="s">
        <v>1120</v>
      </c>
      <c r="S146" s="52" t="s">
        <v>1089</v>
      </c>
      <c r="T146" s="52"/>
      <c r="U146" s="52"/>
      <c r="V146" s="61"/>
      <c r="W146" s="61"/>
      <c r="X146" s="61"/>
      <c r="Y146" s="52" t="s">
        <v>114</v>
      </c>
      <c r="Z146" s="39"/>
    </row>
    <row r="147" spans="1:26" ht="62.45" customHeight="1" thickBot="1" x14ac:dyDescent="0.3">
      <c r="A147" s="52">
        <v>144</v>
      </c>
      <c r="B147" s="52" t="s">
        <v>481</v>
      </c>
      <c r="C147" s="52"/>
      <c r="D147" s="52"/>
      <c r="E147" s="52" t="s">
        <v>43</v>
      </c>
      <c r="F147" s="211" t="s">
        <v>1529</v>
      </c>
      <c r="G147" s="212"/>
      <c r="H147" s="213"/>
      <c r="I147" s="52"/>
      <c r="J147" s="52"/>
      <c r="K147" s="52"/>
      <c r="L147" s="52"/>
      <c r="M147" s="52">
        <v>4606</v>
      </c>
      <c r="N147" s="52">
        <v>1152</v>
      </c>
      <c r="O147" s="52" t="s">
        <v>24</v>
      </c>
      <c r="P147" s="52">
        <v>304</v>
      </c>
      <c r="Q147" s="52" t="s">
        <v>18</v>
      </c>
      <c r="R147" s="52" t="s">
        <v>1120</v>
      </c>
      <c r="S147" s="52" t="s">
        <v>1089</v>
      </c>
      <c r="T147" s="52"/>
      <c r="U147" s="52"/>
      <c r="V147" s="61"/>
      <c r="W147" s="61"/>
      <c r="X147" s="61"/>
      <c r="Y147" s="52" t="s">
        <v>114</v>
      </c>
      <c r="Z147" s="39"/>
    </row>
    <row r="148" spans="1:26" ht="46.9" customHeight="1" thickBot="1" x14ac:dyDescent="0.3">
      <c r="A148" s="52">
        <v>145</v>
      </c>
      <c r="B148" s="52" t="s">
        <v>481</v>
      </c>
      <c r="C148" s="52"/>
      <c r="D148" s="52"/>
      <c r="E148" s="52" t="s">
        <v>43</v>
      </c>
      <c r="F148" s="211" t="s">
        <v>1529</v>
      </c>
      <c r="G148" s="212"/>
      <c r="H148" s="213"/>
      <c r="I148" s="52"/>
      <c r="J148" s="52"/>
      <c r="K148" s="52"/>
      <c r="L148" s="52"/>
      <c r="M148" s="52">
        <v>4607</v>
      </c>
      <c r="N148" s="52">
        <v>1152</v>
      </c>
      <c r="O148" s="52" t="s">
        <v>24</v>
      </c>
      <c r="P148" s="52">
        <v>1332</v>
      </c>
      <c r="Q148" s="52" t="s">
        <v>18</v>
      </c>
      <c r="R148" s="52" t="s">
        <v>1120</v>
      </c>
      <c r="S148" s="52" t="s">
        <v>1089</v>
      </c>
      <c r="T148" s="52"/>
      <c r="U148" s="52"/>
      <c r="V148" s="61"/>
      <c r="W148" s="61"/>
      <c r="X148" s="61"/>
      <c r="Y148" s="52" t="s">
        <v>114</v>
      </c>
      <c r="Z148" s="39"/>
    </row>
    <row r="149" spans="1:26" ht="45.75" thickBot="1" x14ac:dyDescent="0.3">
      <c r="A149" s="52">
        <v>146</v>
      </c>
      <c r="B149" s="52" t="s">
        <v>481</v>
      </c>
      <c r="C149" s="52"/>
      <c r="D149" s="52"/>
      <c r="E149" s="52" t="s">
        <v>43</v>
      </c>
      <c r="F149" s="211" t="s">
        <v>1529</v>
      </c>
      <c r="G149" s="212"/>
      <c r="H149" s="213"/>
      <c r="I149" s="52"/>
      <c r="J149" s="52"/>
      <c r="K149" s="52"/>
      <c r="L149" s="52"/>
      <c r="M149" s="52" t="s">
        <v>484</v>
      </c>
      <c r="N149" s="52">
        <v>1152</v>
      </c>
      <c r="O149" s="52" t="s">
        <v>24</v>
      </c>
      <c r="P149" s="52">
        <v>3688</v>
      </c>
      <c r="Q149" s="52" t="s">
        <v>18</v>
      </c>
      <c r="R149" s="52" t="s">
        <v>1120</v>
      </c>
      <c r="S149" s="52" t="s">
        <v>1089</v>
      </c>
      <c r="T149" s="52"/>
      <c r="U149" s="52"/>
      <c r="V149" s="61"/>
      <c r="W149" s="61"/>
      <c r="X149" s="61"/>
      <c r="Y149" s="52" t="s">
        <v>114</v>
      </c>
      <c r="Z149" s="39"/>
    </row>
    <row r="150" spans="1:26" ht="82.15" customHeight="1" thickBot="1" x14ac:dyDescent="0.3">
      <c r="A150" s="52">
        <v>147</v>
      </c>
      <c r="B150" s="52" t="s">
        <v>481</v>
      </c>
      <c r="C150" s="52"/>
      <c r="D150" s="52"/>
      <c r="E150" s="52" t="s">
        <v>43</v>
      </c>
      <c r="F150" s="211" t="s">
        <v>1529</v>
      </c>
      <c r="G150" s="212"/>
      <c r="H150" s="213"/>
      <c r="I150" s="52"/>
      <c r="J150" s="52"/>
      <c r="K150" s="52"/>
      <c r="L150" s="52"/>
      <c r="M150" s="52">
        <v>4609</v>
      </c>
      <c r="N150" s="52">
        <v>1152</v>
      </c>
      <c r="O150" s="52" t="s">
        <v>24</v>
      </c>
      <c r="P150" s="52">
        <v>544</v>
      </c>
      <c r="Q150" s="52" t="s">
        <v>18</v>
      </c>
      <c r="R150" s="52" t="s">
        <v>1120</v>
      </c>
      <c r="S150" s="52" t="s">
        <v>1089</v>
      </c>
      <c r="T150" s="52"/>
      <c r="U150" s="52"/>
      <c r="V150" s="61"/>
      <c r="W150" s="61"/>
      <c r="X150" s="61"/>
      <c r="Y150" s="52" t="s">
        <v>114</v>
      </c>
      <c r="Z150" s="39"/>
    </row>
    <row r="151" spans="1:26" ht="78" customHeight="1" thickBot="1" x14ac:dyDescent="0.3">
      <c r="A151" s="52">
        <v>148</v>
      </c>
      <c r="B151" s="52" t="s">
        <v>481</v>
      </c>
      <c r="C151" s="52"/>
      <c r="D151" s="52"/>
      <c r="E151" s="52" t="s">
        <v>43</v>
      </c>
      <c r="F151" s="211" t="s">
        <v>1529</v>
      </c>
      <c r="G151" s="212"/>
      <c r="H151" s="213"/>
      <c r="I151" s="52"/>
      <c r="J151" s="52"/>
      <c r="K151" s="52"/>
      <c r="L151" s="52"/>
      <c r="M151" s="52">
        <v>4610</v>
      </c>
      <c r="N151" s="52">
        <v>1152</v>
      </c>
      <c r="O151" s="52" t="s">
        <v>24</v>
      </c>
      <c r="P151" s="52">
        <v>1151</v>
      </c>
      <c r="Q151" s="52" t="s">
        <v>18</v>
      </c>
      <c r="R151" s="52" t="s">
        <v>1120</v>
      </c>
      <c r="S151" s="52" t="s">
        <v>1089</v>
      </c>
      <c r="T151" s="52"/>
      <c r="U151" s="52"/>
      <c r="V151" s="61"/>
      <c r="W151" s="61"/>
      <c r="X151" s="61"/>
      <c r="Y151" s="52" t="s">
        <v>114</v>
      </c>
      <c r="Z151" s="39"/>
    </row>
    <row r="152" spans="1:26" ht="64.150000000000006" customHeight="1" thickBot="1" x14ac:dyDescent="0.3">
      <c r="A152" s="52">
        <v>149</v>
      </c>
      <c r="B152" s="52" t="s">
        <v>481</v>
      </c>
      <c r="C152" s="52"/>
      <c r="D152" s="52"/>
      <c r="E152" s="52" t="s">
        <v>43</v>
      </c>
      <c r="F152" s="211" t="s">
        <v>1529</v>
      </c>
      <c r="G152" s="212"/>
      <c r="H152" s="213"/>
      <c r="I152" s="52"/>
      <c r="J152" s="52"/>
      <c r="K152" s="52"/>
      <c r="L152" s="52"/>
      <c r="M152" s="52" t="s">
        <v>135</v>
      </c>
      <c r="N152" s="52">
        <v>1152</v>
      </c>
      <c r="O152" s="52" t="s">
        <v>24</v>
      </c>
      <c r="P152" s="52">
        <v>2518</v>
      </c>
      <c r="Q152" s="52" t="s">
        <v>18</v>
      </c>
      <c r="R152" s="52" t="s">
        <v>1120</v>
      </c>
      <c r="S152" s="52" t="s">
        <v>1089</v>
      </c>
      <c r="T152" s="52"/>
      <c r="U152" s="52"/>
      <c r="V152" s="61"/>
      <c r="W152" s="61"/>
      <c r="X152" s="61"/>
      <c r="Y152" s="52" t="s">
        <v>114</v>
      </c>
      <c r="Z152" s="39"/>
    </row>
    <row r="153" spans="1:26" ht="61.15" customHeight="1" thickBot="1" x14ac:dyDescent="0.3">
      <c r="A153" s="52">
        <v>150</v>
      </c>
      <c r="B153" s="52" t="s">
        <v>481</v>
      </c>
      <c r="C153" s="52"/>
      <c r="D153" s="52"/>
      <c r="E153" s="52" t="s">
        <v>43</v>
      </c>
      <c r="F153" s="211" t="s">
        <v>1529</v>
      </c>
      <c r="G153" s="212"/>
      <c r="H153" s="213"/>
      <c r="I153" s="52"/>
      <c r="J153" s="52"/>
      <c r="K153" s="52"/>
      <c r="L153" s="52"/>
      <c r="M153" s="52">
        <v>4614</v>
      </c>
      <c r="N153" s="52">
        <v>1152</v>
      </c>
      <c r="O153" s="52" t="s">
        <v>24</v>
      </c>
      <c r="P153" s="52">
        <v>442</v>
      </c>
      <c r="Q153" s="52" t="s">
        <v>18</v>
      </c>
      <c r="R153" s="52" t="s">
        <v>1120</v>
      </c>
      <c r="S153" s="52" t="s">
        <v>1089</v>
      </c>
      <c r="T153" s="52"/>
      <c r="U153" s="52"/>
      <c r="V153" s="61"/>
      <c r="W153" s="61"/>
      <c r="X153" s="61"/>
      <c r="Y153" s="52" t="s">
        <v>114</v>
      </c>
      <c r="Z153" s="39"/>
    </row>
    <row r="154" spans="1:26" ht="45.75" thickBot="1" x14ac:dyDescent="0.3">
      <c r="A154" s="52">
        <v>151</v>
      </c>
      <c r="B154" s="52" t="s">
        <v>116</v>
      </c>
      <c r="C154" s="52"/>
      <c r="D154" s="52"/>
      <c r="E154" s="52" t="s">
        <v>43</v>
      </c>
      <c r="F154" s="211" t="s">
        <v>1529</v>
      </c>
      <c r="G154" s="212"/>
      <c r="H154" s="213"/>
      <c r="I154" s="52"/>
      <c r="J154" s="52"/>
      <c r="K154" s="52"/>
      <c r="L154" s="52"/>
      <c r="M154" s="52" t="s">
        <v>136</v>
      </c>
      <c r="N154" s="52">
        <v>1152</v>
      </c>
      <c r="O154" s="52" t="s">
        <v>24</v>
      </c>
      <c r="P154" s="52">
        <v>298</v>
      </c>
      <c r="Q154" s="52" t="s">
        <v>18</v>
      </c>
      <c r="R154" s="52" t="s">
        <v>1121</v>
      </c>
      <c r="S154" s="52" t="s">
        <v>1080</v>
      </c>
      <c r="T154" s="52"/>
      <c r="U154" s="52"/>
      <c r="V154" s="61"/>
      <c r="W154" s="61"/>
      <c r="X154" s="61"/>
      <c r="Y154" s="52" t="s">
        <v>114</v>
      </c>
      <c r="Z154" s="39"/>
    </row>
    <row r="155" spans="1:26" ht="60.75" thickBot="1" x14ac:dyDescent="0.3">
      <c r="A155" s="52">
        <v>152</v>
      </c>
      <c r="B155" s="52" t="s">
        <v>116</v>
      </c>
      <c r="C155" s="52"/>
      <c r="D155" s="52"/>
      <c r="E155" s="52" t="s">
        <v>43</v>
      </c>
      <c r="F155" s="52" t="s">
        <v>559</v>
      </c>
      <c r="G155" s="52">
        <v>691</v>
      </c>
      <c r="H155" s="52" t="s">
        <v>24</v>
      </c>
      <c r="I155" s="52">
        <v>438</v>
      </c>
      <c r="J155" s="52" t="s">
        <v>18</v>
      </c>
      <c r="K155" s="52"/>
      <c r="L155" s="52"/>
      <c r="M155" s="52">
        <v>4625</v>
      </c>
      <c r="N155" s="52">
        <v>1152</v>
      </c>
      <c r="O155" s="52" t="s">
        <v>24</v>
      </c>
      <c r="P155" s="52">
        <v>438</v>
      </c>
      <c r="Q155" s="52" t="s">
        <v>18</v>
      </c>
      <c r="R155" s="52" t="s">
        <v>1121</v>
      </c>
      <c r="S155" s="52" t="s">
        <v>1075</v>
      </c>
      <c r="T155" s="52"/>
      <c r="U155" s="52"/>
      <c r="V155" s="61"/>
      <c r="W155" s="61"/>
      <c r="X155" s="61"/>
      <c r="Y155" s="52" t="s">
        <v>114</v>
      </c>
      <c r="Z155" s="39"/>
    </row>
    <row r="156" spans="1:26" ht="60.75" thickBot="1" x14ac:dyDescent="0.3">
      <c r="A156" s="52">
        <v>153</v>
      </c>
      <c r="B156" s="52" t="s">
        <v>481</v>
      </c>
      <c r="C156" s="52"/>
      <c r="D156" s="52"/>
      <c r="E156" s="52" t="s">
        <v>43</v>
      </c>
      <c r="F156" s="52" t="s">
        <v>1017</v>
      </c>
      <c r="G156" s="52">
        <v>691</v>
      </c>
      <c r="H156" s="52" t="s">
        <v>24</v>
      </c>
      <c r="I156" s="52">
        <v>3260</v>
      </c>
      <c r="J156" s="52" t="s">
        <v>18</v>
      </c>
      <c r="K156" s="52"/>
      <c r="L156" s="52"/>
      <c r="M156" s="52">
        <v>4566</v>
      </c>
      <c r="N156" s="52">
        <v>1148</v>
      </c>
      <c r="O156" s="52" t="s">
        <v>24</v>
      </c>
      <c r="P156" s="52">
        <v>3260</v>
      </c>
      <c r="Q156" s="52" t="s">
        <v>18</v>
      </c>
      <c r="R156" s="52" t="s">
        <v>1120</v>
      </c>
      <c r="S156" s="52" t="s">
        <v>1070</v>
      </c>
      <c r="T156" s="52"/>
      <c r="U156" s="52"/>
      <c r="V156" s="61"/>
      <c r="W156" s="61"/>
      <c r="X156" s="61"/>
      <c r="Y156" s="52"/>
      <c r="Z156" s="39"/>
    </row>
    <row r="157" spans="1:26" ht="55.15" customHeight="1" thickBot="1" x14ac:dyDescent="0.3">
      <c r="A157" s="52">
        <v>154</v>
      </c>
      <c r="B157" s="52" t="s">
        <v>481</v>
      </c>
      <c r="C157" s="52"/>
      <c r="D157" s="52"/>
      <c r="E157" s="52" t="s">
        <v>43</v>
      </c>
      <c r="F157" s="211" t="s">
        <v>1529</v>
      </c>
      <c r="G157" s="212"/>
      <c r="H157" s="213"/>
      <c r="I157" s="52"/>
      <c r="J157" s="52"/>
      <c r="K157" s="52"/>
      <c r="L157" s="52"/>
      <c r="M157" s="52">
        <v>4626</v>
      </c>
      <c r="N157" s="52">
        <v>1152</v>
      </c>
      <c r="O157" s="52" t="s">
        <v>24</v>
      </c>
      <c r="P157" s="52">
        <v>361</v>
      </c>
      <c r="Q157" s="52" t="s">
        <v>18</v>
      </c>
      <c r="R157" s="52" t="s">
        <v>1120</v>
      </c>
      <c r="S157" s="52" t="s">
        <v>1089</v>
      </c>
      <c r="T157" s="52"/>
      <c r="U157" s="52"/>
      <c r="V157" s="61"/>
      <c r="W157" s="61"/>
      <c r="X157" s="61"/>
      <c r="Y157" s="52" t="s">
        <v>114</v>
      </c>
      <c r="Z157" s="39"/>
    </row>
    <row r="158" spans="1:26" ht="52.15" customHeight="1" thickBot="1" x14ac:dyDescent="0.3">
      <c r="A158" s="52">
        <v>155</v>
      </c>
      <c r="B158" s="52" t="s">
        <v>481</v>
      </c>
      <c r="C158" s="52"/>
      <c r="D158" s="52"/>
      <c r="E158" s="52" t="s">
        <v>43</v>
      </c>
      <c r="F158" s="211" t="s">
        <v>1529</v>
      </c>
      <c r="G158" s="212"/>
      <c r="H158" s="213"/>
      <c r="I158" s="52"/>
      <c r="J158" s="52"/>
      <c r="K158" s="52"/>
      <c r="L158" s="52"/>
      <c r="M158" s="52">
        <v>4627</v>
      </c>
      <c r="N158" s="52">
        <v>1152</v>
      </c>
      <c r="O158" s="52" t="s">
        <v>24</v>
      </c>
      <c r="P158" s="52">
        <v>184</v>
      </c>
      <c r="Q158" s="52" t="s">
        <v>18</v>
      </c>
      <c r="R158" s="52" t="s">
        <v>1120</v>
      </c>
      <c r="S158" s="52" t="s">
        <v>1089</v>
      </c>
      <c r="T158" s="52"/>
      <c r="U158" s="52"/>
      <c r="V158" s="61"/>
      <c r="W158" s="61"/>
      <c r="X158" s="61"/>
      <c r="Y158" s="52" t="s">
        <v>114</v>
      </c>
      <c r="Z158" s="39"/>
    </row>
    <row r="159" spans="1:26" ht="45.75" thickBot="1" x14ac:dyDescent="0.3">
      <c r="A159" s="52">
        <v>156</v>
      </c>
      <c r="B159" s="52" t="s">
        <v>134</v>
      </c>
      <c r="C159" s="52"/>
      <c r="D159" s="52"/>
      <c r="E159" s="52" t="s">
        <v>43</v>
      </c>
      <c r="F159" s="52" t="s">
        <v>1018</v>
      </c>
      <c r="G159" s="52">
        <v>691</v>
      </c>
      <c r="H159" s="52" t="s">
        <v>24</v>
      </c>
      <c r="I159" s="52">
        <v>79.13</v>
      </c>
      <c r="J159" s="52" t="s">
        <v>18</v>
      </c>
      <c r="K159" s="52"/>
      <c r="L159" s="52"/>
      <c r="M159" s="52" t="s">
        <v>1019</v>
      </c>
      <c r="N159" s="52">
        <v>1148</v>
      </c>
      <c r="O159" s="52" t="s">
        <v>24</v>
      </c>
      <c r="P159" s="52">
        <v>78</v>
      </c>
      <c r="Q159" s="52" t="s">
        <v>18</v>
      </c>
      <c r="R159" s="52" t="s">
        <v>1119</v>
      </c>
      <c r="S159" s="52" t="s">
        <v>1080</v>
      </c>
      <c r="T159" s="52"/>
      <c r="U159" s="52"/>
      <c r="V159" s="61"/>
      <c r="W159" s="61"/>
      <c r="X159" s="61"/>
      <c r="Y159" s="52"/>
      <c r="Z159" s="39"/>
    </row>
    <row r="160" spans="1:26" ht="45.75" thickBot="1" x14ac:dyDescent="0.3">
      <c r="A160" s="52">
        <v>157</v>
      </c>
      <c r="B160" s="52" t="s">
        <v>134</v>
      </c>
      <c r="C160" s="52"/>
      <c r="D160" s="52"/>
      <c r="E160" s="52" t="s">
        <v>43</v>
      </c>
      <c r="F160" s="211" t="s">
        <v>1529</v>
      </c>
      <c r="G160" s="212"/>
      <c r="H160" s="213"/>
      <c r="I160" s="52"/>
      <c r="J160" s="52"/>
      <c r="K160" s="52"/>
      <c r="L160" s="52"/>
      <c r="M160" s="52">
        <v>4628</v>
      </c>
      <c r="N160" s="52">
        <v>1152</v>
      </c>
      <c r="O160" s="52" t="s">
        <v>24</v>
      </c>
      <c r="P160" s="52">
        <v>1049</v>
      </c>
      <c r="Q160" s="52" t="s">
        <v>18</v>
      </c>
      <c r="R160" s="52" t="s">
        <v>1119</v>
      </c>
      <c r="S160" s="52" t="s">
        <v>1087</v>
      </c>
      <c r="T160" s="52"/>
      <c r="U160" s="52"/>
      <c r="V160" s="61"/>
      <c r="W160" s="61"/>
      <c r="X160" s="61"/>
      <c r="Y160" s="52" t="s">
        <v>114</v>
      </c>
      <c r="Z160" s="39"/>
    </row>
    <row r="161" spans="1:26" ht="45.75" thickBot="1" x14ac:dyDescent="0.3">
      <c r="A161" s="52">
        <v>158</v>
      </c>
      <c r="B161" s="52" t="s">
        <v>134</v>
      </c>
      <c r="C161" s="52"/>
      <c r="D161" s="52"/>
      <c r="E161" s="52" t="s">
        <v>43</v>
      </c>
      <c r="F161" s="98" t="s">
        <v>1008</v>
      </c>
      <c r="G161" s="52">
        <v>3243</v>
      </c>
      <c r="H161" s="52" t="s">
        <v>24</v>
      </c>
      <c r="I161" s="52">
        <v>93.51</v>
      </c>
      <c r="J161" s="52" t="s">
        <v>18</v>
      </c>
      <c r="K161" s="52"/>
      <c r="L161" s="52"/>
      <c r="M161" s="98" t="s">
        <v>1321</v>
      </c>
      <c r="N161" s="52">
        <v>1233</v>
      </c>
      <c r="O161" s="52" t="s">
        <v>24</v>
      </c>
      <c r="P161" s="52">
        <v>66</v>
      </c>
      <c r="Q161" s="52" t="s">
        <v>18</v>
      </c>
      <c r="R161" s="52" t="s">
        <v>1119</v>
      </c>
      <c r="S161" s="52" t="s">
        <v>1080</v>
      </c>
      <c r="T161" s="52"/>
      <c r="U161" s="52" t="s">
        <v>19</v>
      </c>
      <c r="V161" s="61"/>
      <c r="W161" s="61"/>
      <c r="X161" s="61"/>
      <c r="Y161" s="52" t="s">
        <v>1009</v>
      </c>
      <c r="Z161" s="39"/>
    </row>
    <row r="162" spans="1:26" ht="45.75" thickBot="1" x14ac:dyDescent="0.3">
      <c r="A162" s="52">
        <v>159</v>
      </c>
      <c r="B162" s="52" t="s">
        <v>134</v>
      </c>
      <c r="C162" s="52"/>
      <c r="D162" s="52"/>
      <c r="E162" s="52" t="s">
        <v>43</v>
      </c>
      <c r="F162" s="98" t="s">
        <v>674</v>
      </c>
      <c r="G162" s="52">
        <v>3243</v>
      </c>
      <c r="H162" s="52" t="s">
        <v>24</v>
      </c>
      <c r="I162" s="52">
        <v>111.5</v>
      </c>
      <c r="J162" s="52" t="s">
        <v>18</v>
      </c>
      <c r="K162" s="52"/>
      <c r="L162" s="52"/>
      <c r="M162" s="52" t="s">
        <v>675</v>
      </c>
      <c r="N162" s="52">
        <v>57</v>
      </c>
      <c r="O162" s="52" t="s">
        <v>24</v>
      </c>
      <c r="P162" s="52">
        <v>111.5</v>
      </c>
      <c r="Q162" s="52" t="s">
        <v>18</v>
      </c>
      <c r="R162" s="52" t="s">
        <v>1119</v>
      </c>
      <c r="S162" s="52" t="s">
        <v>1080</v>
      </c>
      <c r="T162" s="52"/>
      <c r="U162" s="52" t="s">
        <v>19</v>
      </c>
      <c r="V162" s="61"/>
      <c r="W162" s="61"/>
      <c r="X162" s="61"/>
      <c r="Y162" s="52" t="s">
        <v>19</v>
      </c>
      <c r="Z162" s="39"/>
    </row>
    <row r="163" spans="1:26" ht="45.75" thickBot="1" x14ac:dyDescent="0.3">
      <c r="A163" s="52">
        <v>160</v>
      </c>
      <c r="B163" s="52" t="s">
        <v>134</v>
      </c>
      <c r="C163" s="52"/>
      <c r="D163" s="52"/>
      <c r="E163" s="52" t="s">
        <v>43</v>
      </c>
      <c r="F163" s="52" t="s">
        <v>1546</v>
      </c>
      <c r="G163" s="52">
        <v>3243</v>
      </c>
      <c r="H163" s="52" t="s">
        <v>24</v>
      </c>
      <c r="I163" s="52">
        <v>136.66999999999999</v>
      </c>
      <c r="J163" s="52" t="s">
        <v>18</v>
      </c>
      <c r="K163" s="52"/>
      <c r="L163" s="52"/>
      <c r="M163" s="98" t="s">
        <v>1321</v>
      </c>
      <c r="N163" s="52">
        <v>1233</v>
      </c>
      <c r="O163" s="52" t="s">
        <v>24</v>
      </c>
      <c r="P163" s="52">
        <v>66</v>
      </c>
      <c r="Q163" s="52" t="s">
        <v>18</v>
      </c>
      <c r="R163" s="52" t="s">
        <v>1119</v>
      </c>
      <c r="S163" s="52" t="s">
        <v>1080</v>
      </c>
      <c r="T163" s="52"/>
      <c r="U163" s="52"/>
      <c r="V163" s="61"/>
      <c r="W163" s="61"/>
      <c r="X163" s="61"/>
      <c r="Y163" s="52"/>
      <c r="Z163" s="39"/>
    </row>
    <row r="164" spans="1:26" ht="45.75" thickBot="1" x14ac:dyDescent="0.3">
      <c r="A164" s="52">
        <v>161</v>
      </c>
      <c r="B164" s="52" t="s">
        <v>1538</v>
      </c>
      <c r="C164" s="52"/>
      <c r="D164" s="52"/>
      <c r="E164" s="52" t="s">
        <v>43</v>
      </c>
      <c r="F164" s="52">
        <v>2154</v>
      </c>
      <c r="G164" s="52">
        <v>3398</v>
      </c>
      <c r="H164" s="52" t="s">
        <v>24</v>
      </c>
      <c r="I164" s="52">
        <v>1492</v>
      </c>
      <c r="J164" s="52" t="s">
        <v>18</v>
      </c>
      <c r="K164" s="52" t="s">
        <v>1537</v>
      </c>
      <c r="L164" s="52"/>
      <c r="M164" s="52" t="s">
        <v>110</v>
      </c>
      <c r="N164" s="52">
        <v>2513</v>
      </c>
      <c r="O164" s="98" t="s">
        <v>24</v>
      </c>
      <c r="P164" s="52">
        <v>1492</v>
      </c>
      <c r="Q164" s="52" t="s">
        <v>18</v>
      </c>
      <c r="R164" s="52" t="s">
        <v>1551</v>
      </c>
      <c r="S164" s="52" t="s">
        <v>1080</v>
      </c>
      <c r="T164" s="52"/>
      <c r="U164" s="52"/>
      <c r="V164" s="61"/>
      <c r="W164" s="61"/>
      <c r="X164" s="61"/>
      <c r="Y164" s="52" t="s">
        <v>114</v>
      </c>
      <c r="Z164" s="39"/>
    </row>
    <row r="165" spans="1:26" ht="45.75" thickBot="1" x14ac:dyDescent="0.3">
      <c r="A165" s="52">
        <v>162</v>
      </c>
      <c r="B165" s="52" t="s">
        <v>101</v>
      </c>
      <c r="C165" s="52"/>
      <c r="D165" s="52"/>
      <c r="E165" s="103" t="s">
        <v>43</v>
      </c>
      <c r="F165" s="103">
        <v>2164</v>
      </c>
      <c r="G165" s="103">
        <v>3398</v>
      </c>
      <c r="H165" s="103" t="s">
        <v>24</v>
      </c>
      <c r="I165" s="103">
        <v>1676</v>
      </c>
      <c r="J165" s="52" t="s">
        <v>18</v>
      </c>
      <c r="K165" s="52" t="s">
        <v>1537</v>
      </c>
      <c r="L165" s="52"/>
      <c r="M165" s="52">
        <v>4586</v>
      </c>
      <c r="N165" s="52">
        <v>2513</v>
      </c>
      <c r="O165" s="98" t="s">
        <v>24</v>
      </c>
      <c r="P165" s="52">
        <v>1676</v>
      </c>
      <c r="Q165" s="52" t="s">
        <v>18</v>
      </c>
      <c r="R165" s="52" t="s">
        <v>842</v>
      </c>
      <c r="S165" s="52" t="s">
        <v>1080</v>
      </c>
      <c r="T165" s="52"/>
      <c r="U165" s="52"/>
      <c r="V165" s="61"/>
      <c r="W165" s="61"/>
      <c r="X165" s="61"/>
      <c r="Y165" s="52" t="s">
        <v>114</v>
      </c>
      <c r="Z165" s="39"/>
    </row>
    <row r="166" spans="1:26" ht="52.15" customHeight="1" thickBot="1" x14ac:dyDescent="0.3">
      <c r="A166" s="52"/>
      <c r="B166" s="52" t="s">
        <v>116</v>
      </c>
      <c r="C166" s="52"/>
      <c r="D166" s="95"/>
      <c r="E166" s="52" t="s">
        <v>43</v>
      </c>
      <c r="F166" s="52">
        <v>2160</v>
      </c>
      <c r="G166" s="52">
        <v>3464</v>
      </c>
      <c r="H166" s="52" t="s">
        <v>24</v>
      </c>
      <c r="I166" s="52">
        <v>939</v>
      </c>
      <c r="J166" s="52" t="s">
        <v>18</v>
      </c>
      <c r="K166" s="52"/>
      <c r="L166" s="52"/>
      <c r="M166" s="52" t="s">
        <v>1641</v>
      </c>
      <c r="N166" s="52">
        <v>2514</v>
      </c>
      <c r="O166" s="98" t="s">
        <v>24</v>
      </c>
      <c r="P166" s="52">
        <v>939</v>
      </c>
      <c r="Q166" s="52" t="s">
        <v>18</v>
      </c>
      <c r="R166" s="52" t="s">
        <v>138</v>
      </c>
      <c r="S166" s="52" t="s">
        <v>1089</v>
      </c>
      <c r="T166" s="52"/>
      <c r="U166" s="52"/>
      <c r="V166" s="61"/>
      <c r="W166" s="61"/>
      <c r="X166" s="61"/>
      <c r="Y166" s="52"/>
      <c r="Z166" s="39"/>
    </row>
    <row r="167" spans="1:26" ht="61.15" customHeight="1" thickBot="1" x14ac:dyDescent="0.3">
      <c r="A167" s="52">
        <v>163</v>
      </c>
      <c r="B167" s="52" t="s">
        <v>141</v>
      </c>
      <c r="C167" s="52"/>
      <c r="D167" s="52"/>
      <c r="E167" s="99" t="s">
        <v>43</v>
      </c>
      <c r="F167" s="214" t="s">
        <v>1529</v>
      </c>
      <c r="G167" s="215"/>
      <c r="H167" s="216"/>
      <c r="I167" s="99"/>
      <c r="J167" s="52"/>
      <c r="K167" s="52"/>
      <c r="L167" s="52"/>
      <c r="M167" s="52">
        <v>36</v>
      </c>
      <c r="N167" s="52">
        <v>656</v>
      </c>
      <c r="O167" s="52" t="s">
        <v>35</v>
      </c>
      <c r="P167" s="52">
        <v>363</v>
      </c>
      <c r="Q167" s="52" t="s">
        <v>18</v>
      </c>
      <c r="R167" s="52" t="s">
        <v>1125</v>
      </c>
      <c r="S167" s="52" t="s">
        <v>1089</v>
      </c>
      <c r="T167" s="52"/>
      <c r="U167" s="52"/>
      <c r="V167" s="61"/>
      <c r="W167" s="61"/>
      <c r="X167" s="61"/>
      <c r="Y167" s="52" t="s">
        <v>114</v>
      </c>
      <c r="Z167" s="39"/>
    </row>
    <row r="168" spans="1:26" ht="57" customHeight="1" thickBot="1" x14ac:dyDescent="0.3">
      <c r="A168" s="52">
        <v>164</v>
      </c>
      <c r="B168" s="52" t="s">
        <v>142</v>
      </c>
      <c r="C168" s="52"/>
      <c r="D168" s="52"/>
      <c r="E168" s="52" t="s">
        <v>43</v>
      </c>
      <c r="F168" s="211" t="s">
        <v>1529</v>
      </c>
      <c r="G168" s="212"/>
      <c r="H168" s="213"/>
      <c r="I168" s="52"/>
      <c r="J168" s="52"/>
      <c r="K168" s="52"/>
      <c r="L168" s="52"/>
      <c r="M168" s="52">
        <v>88</v>
      </c>
      <c r="N168" s="52">
        <v>656</v>
      </c>
      <c r="O168" s="52" t="s">
        <v>35</v>
      </c>
      <c r="P168" s="52">
        <v>212</v>
      </c>
      <c r="Q168" s="52" t="s">
        <v>18</v>
      </c>
      <c r="R168" s="52" t="s">
        <v>1126</v>
      </c>
      <c r="S168" s="52" t="s">
        <v>1089</v>
      </c>
      <c r="T168" s="52"/>
      <c r="U168" s="52"/>
      <c r="V168" s="61"/>
      <c r="W168" s="61"/>
      <c r="X168" s="61"/>
      <c r="Y168" s="52" t="s">
        <v>114</v>
      </c>
      <c r="Z168" s="39"/>
    </row>
    <row r="169" spans="1:26" ht="45.75" thickBot="1" x14ac:dyDescent="0.3">
      <c r="A169" s="52">
        <v>165</v>
      </c>
      <c r="B169" s="52" t="s">
        <v>143</v>
      </c>
      <c r="C169" s="52"/>
      <c r="D169" s="52"/>
      <c r="E169" s="52" t="s">
        <v>43</v>
      </c>
      <c r="F169" s="211" t="s">
        <v>1529</v>
      </c>
      <c r="G169" s="212"/>
      <c r="H169" s="213"/>
      <c r="I169" s="52"/>
      <c r="J169" s="52"/>
      <c r="K169" s="52"/>
      <c r="L169" s="52"/>
      <c r="M169" s="52">
        <v>202</v>
      </c>
      <c r="N169" s="52">
        <v>656</v>
      </c>
      <c r="O169" s="52" t="s">
        <v>35</v>
      </c>
      <c r="P169" s="52">
        <v>2117</v>
      </c>
      <c r="Q169" s="52" t="s">
        <v>18</v>
      </c>
      <c r="R169" s="52" t="s">
        <v>1127</v>
      </c>
      <c r="S169" s="52" t="s">
        <v>1089</v>
      </c>
      <c r="T169" s="52"/>
      <c r="U169" s="52"/>
      <c r="V169" s="61"/>
      <c r="W169" s="61"/>
      <c r="X169" s="61"/>
      <c r="Y169" s="52" t="s">
        <v>114</v>
      </c>
      <c r="Z169" s="39"/>
    </row>
    <row r="170" spans="1:26" ht="55.15" customHeight="1" thickBot="1" x14ac:dyDescent="0.3">
      <c r="A170" s="52">
        <v>166</v>
      </c>
      <c r="B170" s="52" t="s">
        <v>144</v>
      </c>
      <c r="C170" s="52"/>
      <c r="D170" s="52"/>
      <c r="E170" s="52" t="s">
        <v>43</v>
      </c>
      <c r="F170" s="211" t="s">
        <v>1529</v>
      </c>
      <c r="G170" s="212"/>
      <c r="H170" s="213"/>
      <c r="I170" s="52"/>
      <c r="J170" s="52"/>
      <c r="K170" s="52"/>
      <c r="L170" s="52"/>
      <c r="M170" s="52">
        <v>292</v>
      </c>
      <c r="N170" s="52">
        <v>656</v>
      </c>
      <c r="O170" s="52" t="s">
        <v>35</v>
      </c>
      <c r="P170" s="52">
        <v>1624</v>
      </c>
      <c r="Q170" s="52" t="s">
        <v>18</v>
      </c>
      <c r="R170" s="52" t="s">
        <v>1128</v>
      </c>
      <c r="S170" s="52" t="s">
        <v>1089</v>
      </c>
      <c r="T170" s="52"/>
      <c r="U170" s="52"/>
      <c r="V170" s="61"/>
      <c r="W170" s="61"/>
      <c r="X170" s="61"/>
      <c r="Y170" s="52" t="s">
        <v>114</v>
      </c>
      <c r="Z170" s="39"/>
    </row>
    <row r="171" spans="1:26" ht="61.15" customHeight="1" thickBot="1" x14ac:dyDescent="0.3">
      <c r="A171" s="52">
        <v>167</v>
      </c>
      <c r="B171" s="52" t="s">
        <v>145</v>
      </c>
      <c r="C171" s="52"/>
      <c r="D171" s="52"/>
      <c r="E171" s="52" t="s">
        <v>43</v>
      </c>
      <c r="F171" s="211" t="s">
        <v>1529</v>
      </c>
      <c r="G171" s="212"/>
      <c r="H171" s="213"/>
      <c r="I171" s="52"/>
      <c r="J171" s="52"/>
      <c r="K171" s="52"/>
      <c r="L171" s="52"/>
      <c r="M171" s="52">
        <v>390</v>
      </c>
      <c r="N171" s="52">
        <v>656</v>
      </c>
      <c r="O171" s="52" t="s">
        <v>35</v>
      </c>
      <c r="P171" s="52">
        <v>579</v>
      </c>
      <c r="Q171" s="52" t="s">
        <v>18</v>
      </c>
      <c r="R171" s="52" t="s">
        <v>1129</v>
      </c>
      <c r="S171" s="52" t="s">
        <v>1089</v>
      </c>
      <c r="T171" s="52"/>
      <c r="U171" s="52"/>
      <c r="V171" s="61"/>
      <c r="W171" s="61"/>
      <c r="X171" s="61"/>
      <c r="Y171" s="52" t="s">
        <v>114</v>
      </c>
      <c r="Z171" s="39"/>
    </row>
    <row r="172" spans="1:26" ht="60.75" thickBot="1" x14ac:dyDescent="0.3">
      <c r="A172" s="52">
        <v>168</v>
      </c>
      <c r="B172" s="52" t="s">
        <v>523</v>
      </c>
      <c r="C172" s="52"/>
      <c r="D172" s="52"/>
      <c r="E172" s="52" t="s">
        <v>43</v>
      </c>
      <c r="F172" s="211" t="s">
        <v>1529</v>
      </c>
      <c r="G172" s="212"/>
      <c r="H172" s="213"/>
      <c r="I172" s="52"/>
      <c r="J172" s="52"/>
      <c r="K172" s="52"/>
      <c r="L172" s="52"/>
      <c r="M172" s="52">
        <v>618</v>
      </c>
      <c r="N172" s="52">
        <v>656</v>
      </c>
      <c r="O172" s="52" t="s">
        <v>35</v>
      </c>
      <c r="P172" s="52">
        <v>307</v>
      </c>
      <c r="Q172" s="52" t="s">
        <v>18</v>
      </c>
      <c r="R172" s="52" t="s">
        <v>1130</v>
      </c>
      <c r="S172" s="52" t="s">
        <v>1089</v>
      </c>
      <c r="T172" s="52"/>
      <c r="U172" s="52"/>
      <c r="V172" s="61"/>
      <c r="W172" s="61"/>
      <c r="X172" s="61"/>
      <c r="Y172" s="52" t="s">
        <v>114</v>
      </c>
      <c r="Z172" s="39"/>
    </row>
    <row r="173" spans="1:26" ht="60.75" thickBot="1" x14ac:dyDescent="0.3">
      <c r="A173" s="52">
        <v>169</v>
      </c>
      <c r="B173" s="52" t="s">
        <v>524</v>
      </c>
      <c r="C173" s="52"/>
      <c r="D173" s="52"/>
      <c r="E173" s="52" t="s">
        <v>43</v>
      </c>
      <c r="F173" s="211" t="s">
        <v>1529</v>
      </c>
      <c r="G173" s="212"/>
      <c r="H173" s="213"/>
      <c r="I173" s="52"/>
      <c r="J173" s="52"/>
      <c r="K173" s="52"/>
      <c r="L173" s="52"/>
      <c r="M173" s="52">
        <v>730</v>
      </c>
      <c r="N173" s="52">
        <v>656</v>
      </c>
      <c r="O173" s="52" t="s">
        <v>35</v>
      </c>
      <c r="P173" s="52">
        <v>2909</v>
      </c>
      <c r="Q173" s="52" t="s">
        <v>18</v>
      </c>
      <c r="R173" s="52" t="s">
        <v>1131</v>
      </c>
      <c r="S173" s="52" t="s">
        <v>1089</v>
      </c>
      <c r="T173" s="52"/>
      <c r="U173" s="52"/>
      <c r="V173" s="61"/>
      <c r="W173" s="61"/>
      <c r="X173" s="61"/>
      <c r="Y173" s="52" t="s">
        <v>114</v>
      </c>
      <c r="Z173" s="39"/>
    </row>
    <row r="174" spans="1:26" ht="60.75" thickBot="1" x14ac:dyDescent="0.3">
      <c r="A174" s="52">
        <v>170</v>
      </c>
      <c r="B174" s="52" t="s">
        <v>513</v>
      </c>
      <c r="C174" s="52"/>
      <c r="D174" s="52"/>
      <c r="E174" s="52" t="s">
        <v>43</v>
      </c>
      <c r="F174" s="211" t="s">
        <v>1529</v>
      </c>
      <c r="G174" s="212"/>
      <c r="H174" s="213"/>
      <c r="I174" s="52"/>
      <c r="J174" s="52"/>
      <c r="K174" s="52"/>
      <c r="L174" s="52"/>
      <c r="M174" s="52">
        <v>731</v>
      </c>
      <c r="N174" s="52">
        <v>656</v>
      </c>
      <c r="O174" s="52" t="s">
        <v>35</v>
      </c>
      <c r="P174" s="52">
        <v>28</v>
      </c>
      <c r="Q174" s="52" t="s">
        <v>18</v>
      </c>
      <c r="R174" s="52" t="s">
        <v>1132</v>
      </c>
      <c r="S174" s="52" t="s">
        <v>1089</v>
      </c>
      <c r="T174" s="52"/>
      <c r="U174" s="52"/>
      <c r="V174" s="61"/>
      <c r="W174" s="61"/>
      <c r="X174" s="61"/>
      <c r="Y174" s="52" t="s">
        <v>114</v>
      </c>
      <c r="Z174" s="39"/>
    </row>
    <row r="175" spans="1:26" ht="59.45" customHeight="1" thickBot="1" x14ac:dyDescent="0.3">
      <c r="A175" s="52">
        <v>171</v>
      </c>
      <c r="B175" s="52" t="s">
        <v>146</v>
      </c>
      <c r="C175" s="52"/>
      <c r="D175" s="52"/>
      <c r="E175" s="52" t="s">
        <v>43</v>
      </c>
      <c r="F175" s="211" t="s">
        <v>1529</v>
      </c>
      <c r="G175" s="212"/>
      <c r="H175" s="213"/>
      <c r="I175" s="52"/>
      <c r="J175" s="52"/>
      <c r="K175" s="52"/>
      <c r="L175" s="52"/>
      <c r="M175" s="52">
        <v>901</v>
      </c>
      <c r="N175" s="52">
        <v>656</v>
      </c>
      <c r="O175" s="52" t="s">
        <v>35</v>
      </c>
      <c r="P175" s="52">
        <v>805</v>
      </c>
      <c r="Q175" s="52" t="s">
        <v>18</v>
      </c>
      <c r="R175" s="52" t="s">
        <v>1133</v>
      </c>
      <c r="S175" s="52" t="s">
        <v>1089</v>
      </c>
      <c r="T175" s="52"/>
      <c r="U175" s="52"/>
      <c r="V175" s="61"/>
      <c r="W175" s="61"/>
      <c r="X175" s="61"/>
      <c r="Y175" s="52" t="s">
        <v>114</v>
      </c>
      <c r="Z175" s="39"/>
    </row>
    <row r="176" spans="1:26" ht="57" customHeight="1" thickBot="1" x14ac:dyDescent="0.3">
      <c r="A176" s="52">
        <v>172</v>
      </c>
      <c r="B176" s="52" t="s">
        <v>147</v>
      </c>
      <c r="C176" s="52"/>
      <c r="D176" s="52"/>
      <c r="E176" s="52" t="s">
        <v>43</v>
      </c>
      <c r="F176" s="211" t="s">
        <v>1529</v>
      </c>
      <c r="G176" s="212"/>
      <c r="H176" s="213"/>
      <c r="I176" s="52"/>
      <c r="J176" s="52"/>
      <c r="K176" s="52"/>
      <c r="L176" s="52"/>
      <c r="M176" s="52">
        <v>1025</v>
      </c>
      <c r="N176" s="52">
        <v>656</v>
      </c>
      <c r="O176" s="52" t="s">
        <v>35</v>
      </c>
      <c r="P176" s="52">
        <v>646</v>
      </c>
      <c r="Q176" s="52" t="s">
        <v>18</v>
      </c>
      <c r="R176" s="52" t="s">
        <v>1134</v>
      </c>
      <c r="S176" s="52" t="s">
        <v>1089</v>
      </c>
      <c r="T176" s="52"/>
      <c r="U176" s="52"/>
      <c r="V176" s="61"/>
      <c r="W176" s="61"/>
      <c r="X176" s="61"/>
      <c r="Y176" s="52" t="s">
        <v>114</v>
      </c>
      <c r="Z176" s="39"/>
    </row>
    <row r="177" spans="1:26" ht="55.9" customHeight="1" thickBot="1" x14ac:dyDescent="0.3">
      <c r="A177" s="52">
        <v>173</v>
      </c>
      <c r="B177" s="52" t="s">
        <v>503</v>
      </c>
      <c r="C177" s="52"/>
      <c r="D177" s="52"/>
      <c r="E177" s="52" t="s">
        <v>43</v>
      </c>
      <c r="F177" s="211" t="s">
        <v>1529</v>
      </c>
      <c r="G177" s="212"/>
      <c r="H177" s="213"/>
      <c r="I177" s="52"/>
      <c r="J177" s="52"/>
      <c r="K177" s="52"/>
      <c r="L177" s="52"/>
      <c r="M177" s="52">
        <v>1148</v>
      </c>
      <c r="N177" s="52">
        <v>656</v>
      </c>
      <c r="O177" s="52" t="s">
        <v>35</v>
      </c>
      <c r="P177" s="52">
        <v>811</v>
      </c>
      <c r="Q177" s="52" t="s">
        <v>18</v>
      </c>
      <c r="R177" s="52" t="s">
        <v>1135</v>
      </c>
      <c r="S177" s="52" t="s">
        <v>1089</v>
      </c>
      <c r="T177" s="52"/>
      <c r="U177" s="52"/>
      <c r="V177" s="61"/>
      <c r="W177" s="61"/>
      <c r="X177" s="61"/>
      <c r="Y177" s="52" t="s">
        <v>114</v>
      </c>
      <c r="Z177" s="39"/>
    </row>
    <row r="178" spans="1:26" ht="63" customHeight="1" thickBot="1" x14ac:dyDescent="0.3">
      <c r="A178" s="52">
        <v>174</v>
      </c>
      <c r="B178" s="52" t="s">
        <v>148</v>
      </c>
      <c r="C178" s="52"/>
      <c r="D178" s="52"/>
      <c r="E178" s="52" t="s">
        <v>43</v>
      </c>
      <c r="F178" s="211" t="s">
        <v>1529</v>
      </c>
      <c r="G178" s="212"/>
      <c r="H178" s="213"/>
      <c r="I178" s="52"/>
      <c r="J178" s="52"/>
      <c r="K178" s="52"/>
      <c r="L178" s="52"/>
      <c r="M178" s="52" t="s">
        <v>149</v>
      </c>
      <c r="N178" s="52">
        <v>656</v>
      </c>
      <c r="O178" s="52" t="s">
        <v>35</v>
      </c>
      <c r="P178" s="52">
        <v>188</v>
      </c>
      <c r="Q178" s="52" t="s">
        <v>18</v>
      </c>
      <c r="R178" s="52" t="s">
        <v>1261</v>
      </c>
      <c r="S178" s="52" t="s">
        <v>1089</v>
      </c>
      <c r="T178" s="52"/>
      <c r="U178" s="52"/>
      <c r="V178" s="61"/>
      <c r="W178" s="61"/>
      <c r="X178" s="61"/>
      <c r="Y178" s="52" t="s">
        <v>114</v>
      </c>
      <c r="Z178" s="39"/>
    </row>
    <row r="179" spans="1:26" ht="61.15" customHeight="1" thickBot="1" x14ac:dyDescent="0.3">
      <c r="A179" s="52">
        <v>175</v>
      </c>
      <c r="B179" s="52" t="s">
        <v>150</v>
      </c>
      <c r="C179" s="52"/>
      <c r="D179" s="52"/>
      <c r="E179" s="52" t="s">
        <v>43</v>
      </c>
      <c r="F179" s="211" t="s">
        <v>1529</v>
      </c>
      <c r="G179" s="212"/>
      <c r="H179" s="213"/>
      <c r="I179" s="52"/>
      <c r="J179" s="52"/>
      <c r="K179" s="52"/>
      <c r="L179" s="52"/>
      <c r="M179" s="52">
        <v>1224</v>
      </c>
      <c r="N179" s="52">
        <v>656</v>
      </c>
      <c r="O179" s="52" t="s">
        <v>35</v>
      </c>
      <c r="P179" s="52">
        <v>98</v>
      </c>
      <c r="Q179" s="52" t="s">
        <v>18</v>
      </c>
      <c r="R179" s="52" t="s">
        <v>1261</v>
      </c>
      <c r="S179" s="52" t="s">
        <v>1089</v>
      </c>
      <c r="T179" s="52"/>
      <c r="U179" s="52"/>
      <c r="V179" s="61"/>
      <c r="W179" s="61"/>
      <c r="X179" s="61"/>
      <c r="Y179" s="52" t="s">
        <v>114</v>
      </c>
      <c r="Z179" s="39"/>
    </row>
    <row r="180" spans="1:26" ht="79.900000000000006" customHeight="1" thickBot="1" x14ac:dyDescent="0.3">
      <c r="A180" s="52">
        <v>176</v>
      </c>
      <c r="B180" s="52" t="s">
        <v>506</v>
      </c>
      <c r="C180" s="52"/>
      <c r="D180" s="52"/>
      <c r="E180" s="52" t="s">
        <v>43</v>
      </c>
      <c r="F180" s="211" t="s">
        <v>1529</v>
      </c>
      <c r="G180" s="212"/>
      <c r="H180" s="213"/>
      <c r="I180" s="52"/>
      <c r="J180" s="52"/>
      <c r="K180" s="52"/>
      <c r="L180" s="52"/>
      <c r="M180" s="52">
        <v>1234</v>
      </c>
      <c r="N180" s="52">
        <v>656</v>
      </c>
      <c r="O180" s="52" t="s">
        <v>35</v>
      </c>
      <c r="P180" s="52">
        <v>276</v>
      </c>
      <c r="Q180" s="52" t="s">
        <v>18</v>
      </c>
      <c r="R180" s="52" t="s">
        <v>1262</v>
      </c>
      <c r="S180" s="52" t="s">
        <v>1089</v>
      </c>
      <c r="T180" s="52"/>
      <c r="U180" s="52"/>
      <c r="V180" s="61"/>
      <c r="W180" s="61"/>
      <c r="X180" s="61"/>
      <c r="Y180" s="52" t="s">
        <v>114</v>
      </c>
      <c r="Z180" s="39"/>
    </row>
    <row r="181" spans="1:26" ht="60.75" thickBot="1" x14ac:dyDescent="0.3">
      <c r="A181" s="52">
        <v>177</v>
      </c>
      <c r="B181" s="52" t="s">
        <v>499</v>
      </c>
      <c r="C181" s="52"/>
      <c r="D181" s="52"/>
      <c r="E181" s="52" t="s">
        <v>43</v>
      </c>
      <c r="F181" s="211" t="s">
        <v>1529</v>
      </c>
      <c r="G181" s="212"/>
      <c r="H181" s="213"/>
      <c r="I181" s="52"/>
      <c r="J181" s="52"/>
      <c r="K181" s="52"/>
      <c r="L181" s="52"/>
      <c r="M181" s="52">
        <v>1389</v>
      </c>
      <c r="N181" s="52">
        <v>656</v>
      </c>
      <c r="O181" s="52" t="s">
        <v>35</v>
      </c>
      <c r="P181" s="52">
        <v>2784</v>
      </c>
      <c r="Q181" s="52" t="s">
        <v>18</v>
      </c>
      <c r="R181" s="52" t="s">
        <v>1272</v>
      </c>
      <c r="S181" s="52" t="s">
        <v>1089</v>
      </c>
      <c r="T181" s="52"/>
      <c r="U181" s="52"/>
      <c r="V181" s="61"/>
      <c r="W181" s="61"/>
      <c r="X181" s="61"/>
      <c r="Y181" s="52" t="s">
        <v>114</v>
      </c>
      <c r="Z181" s="39"/>
    </row>
    <row r="182" spans="1:26" ht="45.75" thickBot="1" x14ac:dyDescent="0.3">
      <c r="A182" s="52">
        <v>178</v>
      </c>
      <c r="B182" s="52" t="s">
        <v>494</v>
      </c>
      <c r="C182" s="52"/>
      <c r="D182" s="52"/>
      <c r="E182" s="52" t="s">
        <v>43</v>
      </c>
      <c r="F182" s="211" t="s">
        <v>1529</v>
      </c>
      <c r="G182" s="212"/>
      <c r="H182" s="213"/>
      <c r="I182" s="52"/>
      <c r="J182" s="52"/>
      <c r="K182" s="52"/>
      <c r="L182" s="52"/>
      <c r="M182" s="52">
        <v>1390</v>
      </c>
      <c r="N182" s="52">
        <v>656</v>
      </c>
      <c r="O182" s="52" t="s">
        <v>35</v>
      </c>
      <c r="P182" s="52">
        <v>340</v>
      </c>
      <c r="Q182" s="52" t="s">
        <v>18</v>
      </c>
      <c r="R182" s="52" t="s">
        <v>1136</v>
      </c>
      <c r="S182" s="52" t="s">
        <v>1089</v>
      </c>
      <c r="T182" s="52"/>
      <c r="U182" s="52"/>
      <c r="V182" s="61"/>
      <c r="W182" s="61"/>
      <c r="X182" s="61"/>
      <c r="Y182" s="52" t="s">
        <v>114</v>
      </c>
      <c r="Z182" s="39"/>
    </row>
    <row r="183" spans="1:26" ht="60.75" thickBot="1" x14ac:dyDescent="0.3">
      <c r="A183" s="52">
        <v>179</v>
      </c>
      <c r="B183" s="52" t="s">
        <v>501</v>
      </c>
      <c r="C183" s="52"/>
      <c r="D183" s="52"/>
      <c r="E183" s="52" t="s">
        <v>43</v>
      </c>
      <c r="F183" s="211" t="s">
        <v>1529</v>
      </c>
      <c r="G183" s="212"/>
      <c r="H183" s="213"/>
      <c r="I183" s="52"/>
      <c r="J183" s="52"/>
      <c r="K183" s="52"/>
      <c r="L183" s="52"/>
      <c r="M183" s="52">
        <v>1533</v>
      </c>
      <c r="N183" s="52">
        <v>656</v>
      </c>
      <c r="O183" s="52" t="s">
        <v>35</v>
      </c>
      <c r="P183" s="52">
        <v>842</v>
      </c>
      <c r="Q183" s="52" t="s">
        <v>18</v>
      </c>
      <c r="R183" s="52" t="s">
        <v>1263</v>
      </c>
      <c r="S183" s="52" t="s">
        <v>1089</v>
      </c>
      <c r="T183" s="52"/>
      <c r="U183" s="52"/>
      <c r="V183" s="61"/>
      <c r="W183" s="61"/>
      <c r="X183" s="61"/>
      <c r="Y183" s="52" t="s">
        <v>114</v>
      </c>
      <c r="Z183" s="39"/>
    </row>
    <row r="184" spans="1:26" ht="60.75" thickBot="1" x14ac:dyDescent="0.3">
      <c r="A184" s="52">
        <v>180</v>
      </c>
      <c r="B184" s="52" t="s">
        <v>501</v>
      </c>
      <c r="C184" s="52"/>
      <c r="D184" s="52"/>
      <c r="E184" s="52" t="s">
        <v>43</v>
      </c>
      <c r="F184" s="211" t="s">
        <v>1529</v>
      </c>
      <c r="G184" s="212"/>
      <c r="H184" s="213"/>
      <c r="I184" s="52"/>
      <c r="J184" s="52"/>
      <c r="K184" s="52"/>
      <c r="L184" s="52"/>
      <c r="M184" s="52">
        <v>1534</v>
      </c>
      <c r="N184" s="52">
        <v>656</v>
      </c>
      <c r="O184" s="52" t="s">
        <v>35</v>
      </c>
      <c r="P184" s="52">
        <v>278</v>
      </c>
      <c r="Q184" s="52" t="s">
        <v>18</v>
      </c>
      <c r="R184" s="52" t="s">
        <v>1263</v>
      </c>
      <c r="S184" s="52" t="s">
        <v>1089</v>
      </c>
      <c r="T184" s="52"/>
      <c r="U184" s="52"/>
      <c r="V184" s="61"/>
      <c r="W184" s="61"/>
      <c r="X184" s="61"/>
      <c r="Y184" s="52" t="s">
        <v>114</v>
      </c>
      <c r="Z184" s="39"/>
    </row>
    <row r="185" spans="1:26" ht="45.75" thickBot="1" x14ac:dyDescent="0.3">
      <c r="A185" s="52">
        <v>181</v>
      </c>
      <c r="B185" s="52" t="s">
        <v>151</v>
      </c>
      <c r="C185" s="52"/>
      <c r="D185" s="52"/>
      <c r="E185" s="52" t="s">
        <v>43</v>
      </c>
      <c r="F185" s="211" t="s">
        <v>1529</v>
      </c>
      <c r="G185" s="212"/>
      <c r="H185" s="213"/>
      <c r="I185" s="52"/>
      <c r="J185" s="52"/>
      <c r="K185" s="52"/>
      <c r="L185" s="52"/>
      <c r="M185" s="52">
        <v>1670</v>
      </c>
      <c r="N185" s="52">
        <v>656</v>
      </c>
      <c r="O185" s="52" t="s">
        <v>35</v>
      </c>
      <c r="P185" s="52">
        <v>159</v>
      </c>
      <c r="Q185" s="52" t="s">
        <v>18</v>
      </c>
      <c r="R185" s="52" t="s">
        <v>1137</v>
      </c>
      <c r="S185" s="52" t="s">
        <v>1089</v>
      </c>
      <c r="T185" s="52"/>
      <c r="U185" s="52"/>
      <c r="V185" s="61"/>
      <c r="W185" s="61"/>
      <c r="X185" s="61"/>
      <c r="Y185" s="52" t="s">
        <v>114</v>
      </c>
      <c r="Z185" s="39"/>
    </row>
    <row r="186" spans="1:26" ht="45.75" thickBot="1" x14ac:dyDescent="0.3">
      <c r="A186" s="52">
        <v>182</v>
      </c>
      <c r="B186" s="52" t="s">
        <v>152</v>
      </c>
      <c r="C186" s="52"/>
      <c r="D186" s="52"/>
      <c r="E186" s="52" t="s">
        <v>43</v>
      </c>
      <c r="F186" s="211" t="s">
        <v>1529</v>
      </c>
      <c r="G186" s="212"/>
      <c r="H186" s="213"/>
      <c r="I186" s="52"/>
      <c r="J186" s="52"/>
      <c r="K186" s="52"/>
      <c r="L186" s="52"/>
      <c r="M186" s="52">
        <v>1719</v>
      </c>
      <c r="N186" s="52">
        <v>656</v>
      </c>
      <c r="O186" s="52" t="s">
        <v>35</v>
      </c>
      <c r="P186" s="52">
        <v>281</v>
      </c>
      <c r="Q186" s="52" t="s">
        <v>18</v>
      </c>
      <c r="R186" s="52" t="s">
        <v>1137</v>
      </c>
      <c r="S186" s="52" t="s">
        <v>1089</v>
      </c>
      <c r="T186" s="52"/>
      <c r="U186" s="52"/>
      <c r="V186" s="61"/>
      <c r="W186" s="61"/>
      <c r="X186" s="61"/>
      <c r="Y186" s="52" t="s">
        <v>114</v>
      </c>
      <c r="Z186" s="39"/>
    </row>
    <row r="187" spans="1:26" ht="60.75" thickBot="1" x14ac:dyDescent="0.3">
      <c r="A187" s="52">
        <v>183</v>
      </c>
      <c r="B187" s="52" t="s">
        <v>507</v>
      </c>
      <c r="C187" s="52"/>
      <c r="D187" s="52"/>
      <c r="E187" s="52" t="s">
        <v>43</v>
      </c>
      <c r="F187" s="211" t="s">
        <v>1529</v>
      </c>
      <c r="G187" s="212"/>
      <c r="H187" s="213"/>
      <c r="I187" s="52"/>
      <c r="J187" s="52"/>
      <c r="K187" s="52"/>
      <c r="L187" s="52"/>
      <c r="M187" s="52">
        <v>1720</v>
      </c>
      <c r="N187" s="52">
        <v>656</v>
      </c>
      <c r="O187" s="52" t="s">
        <v>35</v>
      </c>
      <c r="P187" s="52">
        <v>2257</v>
      </c>
      <c r="Q187" s="52" t="s">
        <v>18</v>
      </c>
      <c r="R187" s="52" t="s">
        <v>1138</v>
      </c>
      <c r="S187" s="52" t="s">
        <v>1089</v>
      </c>
      <c r="T187" s="52"/>
      <c r="U187" s="52"/>
      <c r="V187" s="61"/>
      <c r="W187" s="61"/>
      <c r="X187" s="61"/>
      <c r="Y187" s="52" t="s">
        <v>114</v>
      </c>
      <c r="Z187" s="39"/>
    </row>
    <row r="188" spans="1:26" ht="60.75" thickBot="1" x14ac:dyDescent="0.3">
      <c r="A188" s="52">
        <v>184</v>
      </c>
      <c r="B188" s="52" t="s">
        <v>525</v>
      </c>
      <c r="C188" s="52"/>
      <c r="D188" s="52"/>
      <c r="E188" s="52" t="s">
        <v>43</v>
      </c>
      <c r="F188" s="52">
        <v>650</v>
      </c>
      <c r="G188" s="52">
        <v>1373</v>
      </c>
      <c r="H188" s="52" t="s">
        <v>35</v>
      </c>
      <c r="I188" s="52">
        <v>2704.68</v>
      </c>
      <c r="J188" s="52" t="s">
        <v>869</v>
      </c>
      <c r="K188" s="52"/>
      <c r="L188" s="52"/>
      <c r="M188" s="52">
        <v>1897</v>
      </c>
      <c r="N188" s="52">
        <v>656</v>
      </c>
      <c r="O188" s="52" t="s">
        <v>35</v>
      </c>
      <c r="P188" s="52">
        <v>1202</v>
      </c>
      <c r="Q188" s="52" t="s">
        <v>18</v>
      </c>
      <c r="R188" s="52" t="s">
        <v>1139</v>
      </c>
      <c r="S188" s="52" t="s">
        <v>1089</v>
      </c>
      <c r="T188" s="52"/>
      <c r="U188" s="52"/>
      <c r="V188" s="61"/>
      <c r="W188" s="61"/>
      <c r="X188" s="61"/>
      <c r="Y188" s="52" t="s">
        <v>114</v>
      </c>
      <c r="Z188" s="39"/>
    </row>
    <row r="189" spans="1:26" ht="45.75" thickBot="1" x14ac:dyDescent="0.3">
      <c r="A189" s="52">
        <v>185</v>
      </c>
      <c r="B189" s="52" t="s">
        <v>505</v>
      </c>
      <c r="C189" s="52"/>
      <c r="D189" s="52"/>
      <c r="E189" s="52" t="s">
        <v>43</v>
      </c>
      <c r="F189" s="211" t="s">
        <v>1529</v>
      </c>
      <c r="G189" s="212"/>
      <c r="H189" s="213"/>
      <c r="I189" s="52"/>
      <c r="J189" s="52"/>
      <c r="K189" s="52"/>
      <c r="L189" s="52"/>
      <c r="M189" s="52">
        <v>1941</v>
      </c>
      <c r="N189" s="52">
        <v>656</v>
      </c>
      <c r="O189" s="52" t="s">
        <v>35</v>
      </c>
      <c r="P189" s="52">
        <v>1579</v>
      </c>
      <c r="Q189" s="52" t="s">
        <v>18</v>
      </c>
      <c r="R189" s="52" t="s">
        <v>1140</v>
      </c>
      <c r="S189" s="52" t="s">
        <v>1089</v>
      </c>
      <c r="T189" s="52"/>
      <c r="U189" s="52"/>
      <c r="V189" s="61"/>
      <c r="W189" s="61"/>
      <c r="X189" s="61"/>
      <c r="Y189" s="52" t="s">
        <v>114</v>
      </c>
      <c r="Z189" s="39"/>
    </row>
    <row r="190" spans="1:26" ht="60.75" thickBot="1" x14ac:dyDescent="0.3">
      <c r="A190" s="52">
        <v>186</v>
      </c>
      <c r="B190" s="52" t="s">
        <v>153</v>
      </c>
      <c r="C190" s="52"/>
      <c r="D190" s="52"/>
      <c r="E190" s="52" t="s">
        <v>43</v>
      </c>
      <c r="F190" s="211" t="s">
        <v>1529</v>
      </c>
      <c r="G190" s="212"/>
      <c r="H190" s="213"/>
      <c r="I190" s="52"/>
      <c r="J190" s="52"/>
      <c r="K190" s="52"/>
      <c r="L190" s="52"/>
      <c r="M190" s="52">
        <v>1972</v>
      </c>
      <c r="N190" s="52">
        <v>656</v>
      </c>
      <c r="O190" s="52" t="s">
        <v>35</v>
      </c>
      <c r="P190" s="52">
        <v>1741</v>
      </c>
      <c r="Q190" s="52" t="s">
        <v>18</v>
      </c>
      <c r="R190" s="52" t="s">
        <v>1141</v>
      </c>
      <c r="S190" s="52" t="s">
        <v>1070</v>
      </c>
      <c r="T190" s="52"/>
      <c r="U190" s="52"/>
      <c r="V190" s="61"/>
      <c r="W190" s="61"/>
      <c r="X190" s="61"/>
      <c r="Y190" s="52" t="s">
        <v>114</v>
      </c>
      <c r="Z190" s="39"/>
    </row>
    <row r="191" spans="1:26" ht="45.75" thickBot="1" x14ac:dyDescent="0.3">
      <c r="A191" s="52">
        <v>187</v>
      </c>
      <c r="B191" s="52" t="s">
        <v>154</v>
      </c>
      <c r="C191" s="52"/>
      <c r="D191" s="52"/>
      <c r="E191" s="52" t="s">
        <v>43</v>
      </c>
      <c r="F191" s="52" t="s">
        <v>560</v>
      </c>
      <c r="G191" s="52">
        <v>847</v>
      </c>
      <c r="H191" s="52" t="s">
        <v>35</v>
      </c>
      <c r="I191" s="52">
        <v>2970</v>
      </c>
      <c r="J191" s="52" t="s">
        <v>18</v>
      </c>
      <c r="K191" s="52"/>
      <c r="L191" s="52"/>
      <c r="M191" s="52">
        <v>1979</v>
      </c>
      <c r="N191" s="52">
        <v>656</v>
      </c>
      <c r="O191" s="52" t="s">
        <v>35</v>
      </c>
      <c r="P191" s="52">
        <v>2970</v>
      </c>
      <c r="Q191" s="52" t="s">
        <v>18</v>
      </c>
      <c r="R191" s="52" t="s">
        <v>1142</v>
      </c>
      <c r="S191" s="52" t="s">
        <v>1087</v>
      </c>
      <c r="T191" s="52"/>
      <c r="U191" s="52"/>
      <c r="V191" s="61"/>
      <c r="W191" s="61"/>
      <c r="X191" s="61"/>
      <c r="Y191" s="52" t="s">
        <v>114</v>
      </c>
      <c r="Z191" s="39"/>
    </row>
    <row r="192" spans="1:26" ht="45.75" thickBot="1" x14ac:dyDescent="0.3">
      <c r="A192" s="52">
        <v>188</v>
      </c>
      <c r="B192" s="52" t="s">
        <v>508</v>
      </c>
      <c r="C192" s="52"/>
      <c r="D192" s="52"/>
      <c r="E192" s="52" t="s">
        <v>43</v>
      </c>
      <c r="F192" s="211" t="s">
        <v>1529</v>
      </c>
      <c r="G192" s="212"/>
      <c r="H192" s="213"/>
      <c r="I192" s="52"/>
      <c r="J192" s="52"/>
      <c r="K192" s="52"/>
      <c r="L192" s="52"/>
      <c r="M192" s="52">
        <v>2024</v>
      </c>
      <c r="N192" s="52">
        <v>656</v>
      </c>
      <c r="O192" s="52" t="s">
        <v>35</v>
      </c>
      <c r="P192" s="52">
        <v>308</v>
      </c>
      <c r="Q192" s="52" t="s">
        <v>18</v>
      </c>
      <c r="R192" s="52" t="s">
        <v>1143</v>
      </c>
      <c r="S192" s="52" t="s">
        <v>1089</v>
      </c>
      <c r="T192" s="52"/>
      <c r="U192" s="52"/>
      <c r="V192" s="61"/>
      <c r="W192" s="61"/>
      <c r="X192" s="61"/>
      <c r="Y192" s="52" t="s">
        <v>114</v>
      </c>
      <c r="Z192" s="39"/>
    </row>
    <row r="193" spans="1:26" ht="45.75" thickBot="1" x14ac:dyDescent="0.3">
      <c r="A193" s="52">
        <v>189</v>
      </c>
      <c r="B193" s="52" t="s">
        <v>154</v>
      </c>
      <c r="C193" s="52"/>
      <c r="D193" s="52"/>
      <c r="E193" s="52" t="s">
        <v>43</v>
      </c>
      <c r="F193" s="211" t="s">
        <v>1529</v>
      </c>
      <c r="G193" s="212"/>
      <c r="H193" s="213"/>
      <c r="I193" s="52"/>
      <c r="J193" s="52"/>
      <c r="K193" s="52"/>
      <c r="L193" s="52"/>
      <c r="M193" s="52">
        <v>2089</v>
      </c>
      <c r="N193" s="52">
        <v>656</v>
      </c>
      <c r="O193" s="52" t="s">
        <v>35</v>
      </c>
      <c r="P193" s="52">
        <v>2292</v>
      </c>
      <c r="Q193" s="52" t="s">
        <v>18</v>
      </c>
      <c r="R193" s="52" t="s">
        <v>1142</v>
      </c>
      <c r="S193" s="52" t="s">
        <v>1087</v>
      </c>
      <c r="T193" s="52"/>
      <c r="U193" s="52"/>
      <c r="V193" s="61"/>
      <c r="W193" s="61"/>
      <c r="X193" s="61"/>
      <c r="Y193" s="52" t="s">
        <v>114</v>
      </c>
      <c r="Z193" s="39"/>
    </row>
    <row r="194" spans="1:26" ht="45.75" thickBot="1" x14ac:dyDescent="0.3">
      <c r="A194" s="52">
        <v>190</v>
      </c>
      <c r="B194" s="52" t="s">
        <v>154</v>
      </c>
      <c r="C194" s="52"/>
      <c r="D194" s="52"/>
      <c r="E194" s="52" t="s">
        <v>43</v>
      </c>
      <c r="F194" s="52" t="s">
        <v>561</v>
      </c>
      <c r="G194" s="52" t="s">
        <v>1547</v>
      </c>
      <c r="H194" s="52" t="s">
        <v>35</v>
      </c>
      <c r="I194" s="52">
        <v>1057.42</v>
      </c>
      <c r="J194" s="52" t="s">
        <v>869</v>
      </c>
      <c r="K194" s="52"/>
      <c r="L194" s="52"/>
      <c r="M194" s="52">
        <v>2429</v>
      </c>
      <c r="N194" s="52">
        <v>656</v>
      </c>
      <c r="O194" s="52" t="s">
        <v>35</v>
      </c>
      <c r="P194" s="52">
        <v>1764</v>
      </c>
      <c r="Q194" s="52" t="s">
        <v>18</v>
      </c>
      <c r="R194" s="52" t="s">
        <v>1142</v>
      </c>
      <c r="S194" s="52" t="s">
        <v>1087</v>
      </c>
      <c r="T194" s="52"/>
      <c r="U194" s="52"/>
      <c r="V194" s="61"/>
      <c r="W194" s="61"/>
      <c r="X194" s="61"/>
      <c r="Y194" s="52" t="s">
        <v>114</v>
      </c>
      <c r="Z194" s="39"/>
    </row>
    <row r="195" spans="1:26" ht="45.75" thickBot="1" x14ac:dyDescent="0.3">
      <c r="A195" s="52">
        <v>191</v>
      </c>
      <c r="B195" s="52" t="s">
        <v>154</v>
      </c>
      <c r="C195" s="52"/>
      <c r="D195" s="52"/>
      <c r="E195" s="52" t="s">
        <v>43</v>
      </c>
      <c r="F195" s="52" t="s">
        <v>560</v>
      </c>
      <c r="G195" s="52">
        <v>847</v>
      </c>
      <c r="H195" s="52" t="s">
        <v>35</v>
      </c>
      <c r="I195" s="52">
        <v>1999.76</v>
      </c>
      <c r="J195" s="52" t="s">
        <v>18</v>
      </c>
      <c r="K195" s="52"/>
      <c r="L195" s="52"/>
      <c r="M195" s="52">
        <v>2615</v>
      </c>
      <c r="N195" s="52">
        <v>656</v>
      </c>
      <c r="O195" s="52" t="s">
        <v>35</v>
      </c>
      <c r="P195" s="52">
        <v>3988</v>
      </c>
      <c r="Q195" s="52" t="s">
        <v>18</v>
      </c>
      <c r="R195" s="52" t="s">
        <v>1142</v>
      </c>
      <c r="S195" s="52" t="s">
        <v>1087</v>
      </c>
      <c r="T195" s="52"/>
      <c r="U195" s="52"/>
      <c r="V195" s="61"/>
      <c r="W195" s="61"/>
      <c r="X195" s="61"/>
      <c r="Y195" s="52" t="s">
        <v>114</v>
      </c>
      <c r="Z195" s="39"/>
    </row>
    <row r="196" spans="1:26" ht="45.75" thickBot="1" x14ac:dyDescent="0.3">
      <c r="A196" s="52">
        <v>192</v>
      </c>
      <c r="B196" s="52" t="s">
        <v>493</v>
      </c>
      <c r="C196" s="52"/>
      <c r="D196" s="52"/>
      <c r="E196" s="52" t="s">
        <v>43</v>
      </c>
      <c r="F196" s="211" t="s">
        <v>1529</v>
      </c>
      <c r="G196" s="212"/>
      <c r="H196" s="213"/>
      <c r="I196" s="52"/>
      <c r="J196" s="52"/>
      <c r="K196" s="52"/>
      <c r="L196" s="52"/>
      <c r="M196" s="52">
        <v>2982</v>
      </c>
      <c r="N196" s="52">
        <v>656</v>
      </c>
      <c r="O196" s="52" t="s">
        <v>35</v>
      </c>
      <c r="P196" s="52">
        <v>1102</v>
      </c>
      <c r="Q196" s="52" t="s">
        <v>18</v>
      </c>
      <c r="R196" s="52" t="s">
        <v>1145</v>
      </c>
      <c r="S196" s="52" t="s">
        <v>1089</v>
      </c>
      <c r="T196" s="52"/>
      <c r="U196" s="52"/>
      <c r="V196" s="61"/>
      <c r="W196" s="61"/>
      <c r="X196" s="61"/>
      <c r="Y196" s="52" t="s">
        <v>114</v>
      </c>
      <c r="Z196" s="39"/>
    </row>
    <row r="197" spans="1:26" ht="60.75" thickBot="1" x14ac:dyDescent="0.3">
      <c r="A197" s="52">
        <v>193</v>
      </c>
      <c r="B197" s="52" t="s">
        <v>496</v>
      </c>
      <c r="C197" s="52"/>
      <c r="D197" s="52"/>
      <c r="E197" s="52" t="s">
        <v>43</v>
      </c>
      <c r="F197" s="211" t="s">
        <v>1529</v>
      </c>
      <c r="G197" s="212"/>
      <c r="H197" s="213"/>
      <c r="I197" s="52"/>
      <c r="J197" s="52"/>
      <c r="K197" s="52"/>
      <c r="L197" s="52"/>
      <c r="M197" s="52">
        <v>3103</v>
      </c>
      <c r="N197" s="52">
        <v>656</v>
      </c>
      <c r="O197" s="52" t="s">
        <v>35</v>
      </c>
      <c r="P197" s="52">
        <v>1602</v>
      </c>
      <c r="Q197" s="52" t="s">
        <v>18</v>
      </c>
      <c r="R197" s="52" t="s">
        <v>1146</v>
      </c>
      <c r="S197" s="52" t="s">
        <v>1089</v>
      </c>
      <c r="T197" s="52"/>
      <c r="U197" s="52"/>
      <c r="V197" s="61"/>
      <c r="W197" s="61"/>
      <c r="X197" s="61"/>
      <c r="Y197" s="52" t="s">
        <v>114</v>
      </c>
      <c r="Z197" s="39"/>
    </row>
    <row r="198" spans="1:26" ht="60.75" thickBot="1" x14ac:dyDescent="0.3">
      <c r="A198" s="52">
        <v>194</v>
      </c>
      <c r="B198" s="52" t="s">
        <v>526</v>
      </c>
      <c r="C198" s="52"/>
      <c r="D198" s="52"/>
      <c r="E198" s="52" t="s">
        <v>43</v>
      </c>
      <c r="F198" s="211" t="s">
        <v>1529</v>
      </c>
      <c r="G198" s="212"/>
      <c r="H198" s="213"/>
      <c r="I198" s="52"/>
      <c r="J198" s="52"/>
      <c r="K198" s="52"/>
      <c r="L198" s="52"/>
      <c r="M198" s="52">
        <v>3239</v>
      </c>
      <c r="N198" s="52">
        <v>656</v>
      </c>
      <c r="O198" s="52" t="s">
        <v>35</v>
      </c>
      <c r="P198" s="52">
        <v>887</v>
      </c>
      <c r="Q198" s="52" t="s">
        <v>18</v>
      </c>
      <c r="R198" s="52" t="s">
        <v>1147</v>
      </c>
      <c r="S198" s="52" t="s">
        <v>1089</v>
      </c>
      <c r="T198" s="52"/>
      <c r="U198" s="52"/>
      <c r="V198" s="61"/>
      <c r="W198" s="61"/>
      <c r="X198" s="61"/>
      <c r="Y198" s="52" t="s">
        <v>114</v>
      </c>
      <c r="Z198" s="39"/>
    </row>
    <row r="199" spans="1:26" ht="45.75" thickBot="1" x14ac:dyDescent="0.3">
      <c r="A199" s="52">
        <v>195</v>
      </c>
      <c r="B199" s="52" t="s">
        <v>155</v>
      </c>
      <c r="C199" s="52"/>
      <c r="D199" s="52"/>
      <c r="E199" s="52" t="s">
        <v>43</v>
      </c>
      <c r="F199" s="211" t="s">
        <v>1529</v>
      </c>
      <c r="G199" s="212"/>
      <c r="H199" s="213"/>
      <c r="I199" s="52"/>
      <c r="J199" s="52"/>
      <c r="K199" s="52"/>
      <c r="L199" s="52"/>
      <c r="M199" s="52">
        <v>3240</v>
      </c>
      <c r="N199" s="52">
        <v>656</v>
      </c>
      <c r="O199" s="52" t="s">
        <v>35</v>
      </c>
      <c r="P199" s="52">
        <v>615</v>
      </c>
      <c r="Q199" s="52" t="s">
        <v>18</v>
      </c>
      <c r="R199" s="52" t="s">
        <v>1148</v>
      </c>
      <c r="S199" s="52" t="s">
        <v>1089</v>
      </c>
      <c r="T199" s="52"/>
      <c r="U199" s="52"/>
      <c r="V199" s="61"/>
      <c r="W199" s="61"/>
      <c r="X199" s="61"/>
      <c r="Y199" s="52" t="s">
        <v>114</v>
      </c>
      <c r="Z199" s="39"/>
    </row>
    <row r="200" spans="1:26" ht="45.75" thickBot="1" x14ac:dyDescent="0.3">
      <c r="A200" s="52">
        <v>196</v>
      </c>
      <c r="B200" s="52" t="s">
        <v>520</v>
      </c>
      <c r="C200" s="52"/>
      <c r="D200" s="52"/>
      <c r="E200" s="52" t="s">
        <v>43</v>
      </c>
      <c r="F200" s="211" t="s">
        <v>1529</v>
      </c>
      <c r="G200" s="212"/>
      <c r="H200" s="213"/>
      <c r="I200" s="52"/>
      <c r="J200" s="52"/>
      <c r="K200" s="52"/>
      <c r="L200" s="52"/>
      <c r="M200" s="52">
        <v>3308</v>
      </c>
      <c r="N200" s="52">
        <v>656</v>
      </c>
      <c r="O200" s="52" t="s">
        <v>35</v>
      </c>
      <c r="P200" s="52">
        <v>556</v>
      </c>
      <c r="Q200" s="52" t="s">
        <v>18</v>
      </c>
      <c r="R200" s="52" t="s">
        <v>1150</v>
      </c>
      <c r="S200" s="52" t="s">
        <v>1089</v>
      </c>
      <c r="T200" s="52"/>
      <c r="U200" s="52"/>
      <c r="V200" s="61"/>
      <c r="W200" s="61"/>
      <c r="X200" s="61"/>
      <c r="Y200" s="52" t="s">
        <v>114</v>
      </c>
      <c r="Z200" s="39"/>
    </row>
    <row r="201" spans="1:26" ht="45.75" thickBot="1" x14ac:dyDescent="0.3">
      <c r="A201" s="52">
        <v>197</v>
      </c>
      <c r="B201" s="52" t="s">
        <v>509</v>
      </c>
      <c r="C201" s="52"/>
      <c r="D201" s="52"/>
      <c r="E201" s="52" t="s">
        <v>43</v>
      </c>
      <c r="F201" s="211" t="s">
        <v>1529</v>
      </c>
      <c r="G201" s="212"/>
      <c r="H201" s="213"/>
      <c r="I201" s="52"/>
      <c r="J201" s="52"/>
      <c r="K201" s="52"/>
      <c r="L201" s="52"/>
      <c r="M201" s="52">
        <v>3309</v>
      </c>
      <c r="N201" s="52">
        <v>656</v>
      </c>
      <c r="O201" s="52" t="s">
        <v>35</v>
      </c>
      <c r="P201" s="52">
        <v>2423</v>
      </c>
      <c r="Q201" s="52" t="s">
        <v>18</v>
      </c>
      <c r="R201" s="52" t="s">
        <v>1151</v>
      </c>
      <c r="S201" s="52" t="s">
        <v>1089</v>
      </c>
      <c r="T201" s="52"/>
      <c r="U201" s="52"/>
      <c r="V201" s="61"/>
      <c r="W201" s="61"/>
      <c r="X201" s="61"/>
      <c r="Y201" s="52" t="s">
        <v>114</v>
      </c>
      <c r="Z201" s="39"/>
    </row>
    <row r="202" spans="1:26" ht="45.75" thickBot="1" x14ac:dyDescent="0.3">
      <c r="A202" s="52">
        <v>198</v>
      </c>
      <c r="B202" s="52" t="s">
        <v>156</v>
      </c>
      <c r="C202" s="52"/>
      <c r="D202" s="52"/>
      <c r="E202" s="52" t="s">
        <v>43</v>
      </c>
      <c r="F202" s="211" t="s">
        <v>1529</v>
      </c>
      <c r="G202" s="212"/>
      <c r="H202" s="213"/>
      <c r="I202" s="52"/>
      <c r="J202" s="52"/>
      <c r="K202" s="52"/>
      <c r="L202" s="52"/>
      <c r="M202" s="52">
        <v>3380</v>
      </c>
      <c r="N202" s="52">
        <v>656</v>
      </c>
      <c r="O202" s="52" t="s">
        <v>35</v>
      </c>
      <c r="P202" s="52">
        <v>247</v>
      </c>
      <c r="Q202" s="52" t="s">
        <v>18</v>
      </c>
      <c r="R202" s="52" t="s">
        <v>1152</v>
      </c>
      <c r="S202" s="52" t="s">
        <v>1089</v>
      </c>
      <c r="T202" s="52"/>
      <c r="U202" s="52"/>
      <c r="V202" s="61"/>
      <c r="W202" s="61"/>
      <c r="X202" s="61"/>
      <c r="Y202" s="52" t="s">
        <v>114</v>
      </c>
      <c r="Z202" s="39"/>
    </row>
    <row r="203" spans="1:26" ht="45.75" thickBot="1" x14ac:dyDescent="0.3">
      <c r="A203" s="52">
        <v>199</v>
      </c>
      <c r="B203" s="52" t="s">
        <v>156</v>
      </c>
      <c r="C203" s="52"/>
      <c r="D203" s="52"/>
      <c r="E203" s="52" t="s">
        <v>43</v>
      </c>
      <c r="F203" s="211" t="s">
        <v>1529</v>
      </c>
      <c r="G203" s="212"/>
      <c r="H203" s="213"/>
      <c r="I203" s="52"/>
      <c r="J203" s="52"/>
      <c r="K203" s="52"/>
      <c r="L203" s="52"/>
      <c r="M203" s="52">
        <v>3381</v>
      </c>
      <c r="N203" s="52">
        <v>656</v>
      </c>
      <c r="O203" s="52" t="s">
        <v>35</v>
      </c>
      <c r="P203" s="52">
        <v>349</v>
      </c>
      <c r="Q203" s="52" t="s">
        <v>18</v>
      </c>
      <c r="R203" s="52" t="s">
        <v>1152</v>
      </c>
      <c r="S203" s="52" t="s">
        <v>1089</v>
      </c>
      <c r="T203" s="52"/>
      <c r="U203" s="52"/>
      <c r="V203" s="61"/>
      <c r="W203" s="61"/>
      <c r="X203" s="61"/>
      <c r="Y203" s="52" t="s">
        <v>114</v>
      </c>
      <c r="Z203" s="39"/>
    </row>
    <row r="204" spans="1:26" ht="60.75" thickBot="1" x14ac:dyDescent="0.3">
      <c r="A204" s="52">
        <v>200</v>
      </c>
      <c r="B204" s="52" t="s">
        <v>516</v>
      </c>
      <c r="C204" s="52"/>
      <c r="D204" s="52"/>
      <c r="E204" s="52" t="s">
        <v>43</v>
      </c>
      <c r="F204" s="211" t="s">
        <v>1529</v>
      </c>
      <c r="G204" s="212"/>
      <c r="H204" s="213"/>
      <c r="I204" s="52"/>
      <c r="J204" s="52"/>
      <c r="K204" s="52"/>
      <c r="L204" s="52"/>
      <c r="M204" s="52">
        <v>3444</v>
      </c>
      <c r="N204" s="52">
        <v>656</v>
      </c>
      <c r="O204" s="52" t="s">
        <v>35</v>
      </c>
      <c r="P204" s="52">
        <v>2181</v>
      </c>
      <c r="Q204" s="52" t="s">
        <v>18</v>
      </c>
      <c r="R204" s="52" t="s">
        <v>1153</v>
      </c>
      <c r="S204" s="52" t="s">
        <v>1089</v>
      </c>
      <c r="T204" s="52"/>
      <c r="U204" s="52"/>
      <c r="V204" s="61"/>
      <c r="W204" s="61"/>
      <c r="X204" s="61"/>
      <c r="Y204" s="52" t="s">
        <v>114</v>
      </c>
      <c r="Z204" s="39"/>
    </row>
    <row r="205" spans="1:26" ht="75.75" thickBot="1" x14ac:dyDescent="0.3">
      <c r="A205" s="52">
        <v>201</v>
      </c>
      <c r="B205" s="52" t="s">
        <v>500</v>
      </c>
      <c r="C205" s="52"/>
      <c r="D205" s="52"/>
      <c r="E205" s="52" t="s">
        <v>43</v>
      </c>
      <c r="F205" s="211" t="s">
        <v>1529</v>
      </c>
      <c r="G205" s="212"/>
      <c r="H205" s="213"/>
      <c r="I205" s="52"/>
      <c r="J205" s="52"/>
      <c r="K205" s="52"/>
      <c r="L205" s="52"/>
      <c r="M205" s="52">
        <v>3445</v>
      </c>
      <c r="N205" s="52">
        <v>656</v>
      </c>
      <c r="O205" s="52" t="s">
        <v>35</v>
      </c>
      <c r="P205" s="52">
        <v>6204</v>
      </c>
      <c r="Q205" s="52" t="s">
        <v>18</v>
      </c>
      <c r="R205" s="52" t="s">
        <v>1154</v>
      </c>
      <c r="S205" s="52" t="s">
        <v>1093</v>
      </c>
      <c r="T205" s="52"/>
      <c r="U205" s="52"/>
      <c r="V205" s="61"/>
      <c r="W205" s="61"/>
      <c r="X205" s="61"/>
      <c r="Y205" s="52" t="s">
        <v>114</v>
      </c>
      <c r="Z205" s="39"/>
    </row>
    <row r="206" spans="1:26" ht="75.75" thickBot="1" x14ac:dyDescent="0.3">
      <c r="A206" s="52">
        <v>202</v>
      </c>
      <c r="B206" s="52" t="s">
        <v>504</v>
      </c>
      <c r="C206" s="52"/>
      <c r="D206" s="52"/>
      <c r="E206" s="52" t="s">
        <v>43</v>
      </c>
      <c r="F206" s="52" t="s">
        <v>564</v>
      </c>
      <c r="G206" s="52">
        <v>847</v>
      </c>
      <c r="H206" s="52" t="s">
        <v>35</v>
      </c>
      <c r="I206" s="52">
        <v>2834.16</v>
      </c>
      <c r="J206" s="52" t="s">
        <v>18</v>
      </c>
      <c r="K206" s="52"/>
      <c r="L206" s="52"/>
      <c r="M206" s="52">
        <v>3449</v>
      </c>
      <c r="N206" s="52">
        <v>656</v>
      </c>
      <c r="O206" s="52" t="s">
        <v>35</v>
      </c>
      <c r="P206" s="52">
        <v>7847</v>
      </c>
      <c r="Q206" s="52" t="s">
        <v>18</v>
      </c>
      <c r="R206" s="52" t="s">
        <v>1155</v>
      </c>
      <c r="S206" s="52" t="s">
        <v>1093</v>
      </c>
      <c r="T206" s="52"/>
      <c r="U206" s="52"/>
      <c r="V206" s="61"/>
      <c r="W206" s="61"/>
      <c r="X206" s="61"/>
      <c r="Y206" s="52" t="s">
        <v>114</v>
      </c>
      <c r="Z206" s="39"/>
    </row>
    <row r="207" spans="1:26" ht="45.75" thickBot="1" x14ac:dyDescent="0.3">
      <c r="A207" s="52">
        <v>203</v>
      </c>
      <c r="B207" s="52" t="s">
        <v>495</v>
      </c>
      <c r="C207" s="52"/>
      <c r="D207" s="52"/>
      <c r="E207" s="52" t="s">
        <v>43</v>
      </c>
      <c r="F207" s="211" t="s">
        <v>1529</v>
      </c>
      <c r="G207" s="212"/>
      <c r="H207" s="213"/>
      <c r="I207" s="52"/>
      <c r="J207" s="52"/>
      <c r="K207" s="52"/>
      <c r="L207" s="52"/>
      <c r="M207" s="52">
        <v>3451</v>
      </c>
      <c r="N207" s="52">
        <v>656</v>
      </c>
      <c r="O207" s="52" t="s">
        <v>35</v>
      </c>
      <c r="P207" s="52">
        <v>4476</v>
      </c>
      <c r="Q207" s="52" t="s">
        <v>18</v>
      </c>
      <c r="R207" s="52" t="s">
        <v>1156</v>
      </c>
      <c r="S207" s="52" t="s">
        <v>1089</v>
      </c>
      <c r="T207" s="52"/>
      <c r="U207" s="52"/>
      <c r="V207" s="61"/>
      <c r="W207" s="61"/>
      <c r="X207" s="61"/>
      <c r="Y207" s="52" t="s">
        <v>114</v>
      </c>
      <c r="Z207" s="39"/>
    </row>
    <row r="208" spans="1:26" ht="75.75" thickBot="1" x14ac:dyDescent="0.3">
      <c r="A208" s="52">
        <v>204</v>
      </c>
      <c r="B208" s="52" t="s">
        <v>502</v>
      </c>
      <c r="C208" s="52"/>
      <c r="D208" s="52"/>
      <c r="E208" s="52" t="s">
        <v>43</v>
      </c>
      <c r="F208" s="211" t="s">
        <v>1529</v>
      </c>
      <c r="G208" s="212"/>
      <c r="H208" s="213"/>
      <c r="I208" s="52"/>
      <c r="J208" s="52"/>
      <c r="K208" s="52"/>
      <c r="L208" s="52"/>
      <c r="M208" s="52">
        <v>3448</v>
      </c>
      <c r="N208" s="52">
        <v>656</v>
      </c>
      <c r="O208" s="52" t="s">
        <v>35</v>
      </c>
      <c r="P208" s="52">
        <v>4647</v>
      </c>
      <c r="Q208" s="52" t="s">
        <v>18</v>
      </c>
      <c r="R208" s="52" t="s">
        <v>1158</v>
      </c>
      <c r="S208" s="52" t="s">
        <v>1089</v>
      </c>
      <c r="T208" s="52"/>
      <c r="U208" s="52"/>
      <c r="V208" s="61"/>
      <c r="W208" s="61"/>
      <c r="X208" s="61"/>
      <c r="Y208" s="52" t="s">
        <v>114</v>
      </c>
      <c r="Z208" s="39"/>
    </row>
    <row r="209" spans="1:26" ht="45.75" thickBot="1" x14ac:dyDescent="0.3">
      <c r="A209" s="52">
        <v>205</v>
      </c>
      <c r="B209" s="52" t="s">
        <v>510</v>
      </c>
      <c r="C209" s="52"/>
      <c r="D209" s="52"/>
      <c r="E209" s="52" t="s">
        <v>43</v>
      </c>
      <c r="F209" s="211" t="s">
        <v>1529</v>
      </c>
      <c r="G209" s="212"/>
      <c r="H209" s="213"/>
      <c r="I209" s="52"/>
      <c r="J209" s="52"/>
      <c r="K209" s="52"/>
      <c r="L209" s="52"/>
      <c r="M209" s="52">
        <v>3450</v>
      </c>
      <c r="N209" s="52">
        <v>656</v>
      </c>
      <c r="O209" s="52" t="s">
        <v>35</v>
      </c>
      <c r="P209" s="52">
        <v>7368</v>
      </c>
      <c r="Q209" s="52" t="s">
        <v>18</v>
      </c>
      <c r="R209" s="52" t="s">
        <v>1159</v>
      </c>
      <c r="S209" s="52" t="s">
        <v>1089</v>
      </c>
      <c r="T209" s="52"/>
      <c r="U209" s="52"/>
      <c r="V209" s="61"/>
      <c r="W209" s="61"/>
      <c r="X209" s="61"/>
      <c r="Y209" s="52" t="s">
        <v>114</v>
      </c>
      <c r="Z209" s="39"/>
    </row>
    <row r="210" spans="1:26" ht="90" thickBot="1" x14ac:dyDescent="0.3">
      <c r="A210" s="52">
        <v>206</v>
      </c>
      <c r="B210" s="52" t="s">
        <v>512</v>
      </c>
      <c r="C210" s="52">
        <v>1000240</v>
      </c>
      <c r="D210" s="52" t="s">
        <v>1414</v>
      </c>
      <c r="E210" s="52" t="s">
        <v>43</v>
      </c>
      <c r="F210" s="52" t="s">
        <v>566</v>
      </c>
      <c r="G210" s="52">
        <v>1304</v>
      </c>
      <c r="H210" s="52" t="s">
        <v>35</v>
      </c>
      <c r="I210" s="52">
        <v>1716</v>
      </c>
      <c r="J210" s="52" t="s">
        <v>18</v>
      </c>
      <c r="K210" s="52"/>
      <c r="L210" s="52"/>
      <c r="M210" s="52" t="s">
        <v>511</v>
      </c>
      <c r="N210" s="52">
        <v>863</v>
      </c>
      <c r="O210" s="52" t="s">
        <v>35</v>
      </c>
      <c r="P210" s="52">
        <v>1716</v>
      </c>
      <c r="Q210" s="52" t="s">
        <v>18</v>
      </c>
      <c r="R210" s="52" t="s">
        <v>1264</v>
      </c>
      <c r="S210" s="52" t="s">
        <v>1087</v>
      </c>
      <c r="T210" s="52"/>
      <c r="U210" s="52"/>
      <c r="V210" s="61">
        <v>20851.41</v>
      </c>
      <c r="W210" s="61">
        <v>0</v>
      </c>
      <c r="X210" s="61">
        <v>20851.41</v>
      </c>
      <c r="Y210" s="163" t="s">
        <v>1755</v>
      </c>
      <c r="Z210" s="39"/>
    </row>
    <row r="211" spans="1:26" ht="60.75" thickBot="1" x14ac:dyDescent="0.3">
      <c r="A211" s="52">
        <v>209</v>
      </c>
      <c r="B211" s="52" t="s">
        <v>518</v>
      </c>
      <c r="C211" s="52">
        <v>1000240</v>
      </c>
      <c r="D211" s="52" t="s">
        <v>1414</v>
      </c>
      <c r="E211" s="52" t="s">
        <v>43</v>
      </c>
      <c r="F211" s="52" t="s">
        <v>1005</v>
      </c>
      <c r="G211" s="52">
        <v>1304</v>
      </c>
      <c r="H211" s="52" t="s">
        <v>35</v>
      </c>
      <c r="I211" s="52">
        <v>3197.42</v>
      </c>
      <c r="J211" s="52" t="s">
        <v>18</v>
      </c>
      <c r="K211" s="52"/>
      <c r="L211" s="52"/>
      <c r="M211" s="52" t="s">
        <v>519</v>
      </c>
      <c r="N211" s="52">
        <v>863</v>
      </c>
      <c r="O211" s="52" t="s">
        <v>35</v>
      </c>
      <c r="P211" s="52">
        <v>3200</v>
      </c>
      <c r="Q211" s="52" t="s">
        <v>18</v>
      </c>
      <c r="R211" s="52" t="s">
        <v>1160</v>
      </c>
      <c r="S211" s="52" t="s">
        <v>1070</v>
      </c>
      <c r="T211" s="52"/>
      <c r="U211" s="52"/>
      <c r="V211" s="61">
        <v>1</v>
      </c>
      <c r="W211" s="61">
        <v>0</v>
      </c>
      <c r="X211" s="61">
        <v>1</v>
      </c>
      <c r="Y211" s="165" t="s">
        <v>1696</v>
      </c>
      <c r="Z211" s="39"/>
    </row>
    <row r="212" spans="1:26" ht="60.75" thickBot="1" x14ac:dyDescent="0.3">
      <c r="A212" s="52">
        <v>210</v>
      </c>
      <c r="B212" s="52" t="s">
        <v>518</v>
      </c>
      <c r="C212" s="52">
        <v>1000240</v>
      </c>
      <c r="D212" s="52" t="s">
        <v>1414</v>
      </c>
      <c r="E212" s="52" t="s">
        <v>43</v>
      </c>
      <c r="F212" s="52" t="s">
        <v>568</v>
      </c>
      <c r="G212" s="52">
        <v>1304</v>
      </c>
      <c r="H212" s="52" t="s">
        <v>35</v>
      </c>
      <c r="I212" s="52">
        <v>2940</v>
      </c>
      <c r="J212" s="52" t="s">
        <v>18</v>
      </c>
      <c r="K212" s="52"/>
      <c r="L212" s="52"/>
      <c r="M212" s="52" t="s">
        <v>521</v>
      </c>
      <c r="N212" s="52">
        <v>863</v>
      </c>
      <c r="O212" s="52" t="s">
        <v>35</v>
      </c>
      <c r="P212" s="52">
        <v>2940</v>
      </c>
      <c r="Q212" s="52" t="s">
        <v>18</v>
      </c>
      <c r="R212" s="52" t="s">
        <v>1161</v>
      </c>
      <c r="S212" s="52" t="s">
        <v>1070</v>
      </c>
      <c r="T212" s="52"/>
      <c r="U212" s="52"/>
      <c r="V212" s="61">
        <v>1</v>
      </c>
      <c r="W212" s="61">
        <v>0</v>
      </c>
      <c r="X212" s="61">
        <v>1</v>
      </c>
      <c r="Y212" s="165" t="s">
        <v>1696</v>
      </c>
      <c r="Z212" s="39"/>
    </row>
    <row r="213" spans="1:26" ht="60.75" thickBot="1" x14ac:dyDescent="0.3">
      <c r="A213" s="52">
        <v>208</v>
      </c>
      <c r="B213" s="52" t="s">
        <v>116</v>
      </c>
      <c r="C213" s="52"/>
      <c r="D213" s="52"/>
      <c r="E213" s="52" t="s">
        <v>43</v>
      </c>
      <c r="F213" s="52" t="s">
        <v>567</v>
      </c>
      <c r="G213" s="52">
        <v>1401</v>
      </c>
      <c r="H213" s="52" t="s">
        <v>35</v>
      </c>
      <c r="I213" s="52">
        <v>1399.1</v>
      </c>
      <c r="J213" s="52" t="s">
        <v>18</v>
      </c>
      <c r="K213" s="52" t="s">
        <v>1540</v>
      </c>
      <c r="L213" s="52"/>
      <c r="M213" s="52" t="s">
        <v>517</v>
      </c>
      <c r="N213" s="52">
        <v>864</v>
      </c>
      <c r="O213" s="52" t="s">
        <v>35</v>
      </c>
      <c r="P213" s="52">
        <v>1400</v>
      </c>
      <c r="Q213" s="52" t="s">
        <v>18</v>
      </c>
      <c r="R213" s="52" t="s">
        <v>1539</v>
      </c>
      <c r="S213" s="52" t="s">
        <v>1087</v>
      </c>
      <c r="T213" s="52"/>
      <c r="U213" s="52"/>
      <c r="V213" s="61">
        <v>1</v>
      </c>
      <c r="W213" s="61">
        <v>0</v>
      </c>
      <c r="X213" s="61">
        <v>1</v>
      </c>
      <c r="Y213" s="165" t="s">
        <v>1696</v>
      </c>
      <c r="Z213" s="39"/>
    </row>
    <row r="214" spans="1:26" ht="45.75" thickBot="1" x14ac:dyDescent="0.3">
      <c r="A214" s="52">
        <v>207</v>
      </c>
      <c r="B214" s="52" t="s">
        <v>515</v>
      </c>
      <c r="C214" s="52"/>
      <c r="D214" s="52"/>
      <c r="E214" s="52" t="s">
        <v>43</v>
      </c>
      <c r="F214" s="211" t="s">
        <v>1529</v>
      </c>
      <c r="G214" s="212"/>
      <c r="H214" s="213"/>
      <c r="I214" s="52"/>
      <c r="J214" s="52"/>
      <c r="K214" s="52"/>
      <c r="L214" s="52"/>
      <c r="M214" s="52" t="s">
        <v>514</v>
      </c>
      <c r="N214" s="52">
        <v>863</v>
      </c>
      <c r="O214" s="52" t="s">
        <v>35</v>
      </c>
      <c r="P214" s="52">
        <v>4175</v>
      </c>
      <c r="Q214" s="52" t="s">
        <v>18</v>
      </c>
      <c r="R214" s="52" t="s">
        <v>1142</v>
      </c>
      <c r="S214" s="52" t="s">
        <v>1087</v>
      </c>
      <c r="T214" s="52"/>
      <c r="U214" s="52"/>
      <c r="V214" s="61"/>
      <c r="W214" s="61"/>
      <c r="X214" s="61"/>
      <c r="Y214" s="52"/>
      <c r="Z214" s="39"/>
    </row>
    <row r="215" spans="1:26" ht="75.75" thickBot="1" x14ac:dyDescent="0.3">
      <c r="A215" s="52">
        <v>211</v>
      </c>
      <c r="B215" s="52" t="s">
        <v>502</v>
      </c>
      <c r="C215" s="52"/>
      <c r="D215" s="52"/>
      <c r="E215" s="52" t="s">
        <v>43</v>
      </c>
      <c r="F215" s="211" t="s">
        <v>1529</v>
      </c>
      <c r="G215" s="212"/>
      <c r="H215" s="213"/>
      <c r="I215" s="52"/>
      <c r="J215" s="52"/>
      <c r="K215" s="52"/>
      <c r="L215" s="52"/>
      <c r="M215" s="52">
        <v>3443</v>
      </c>
      <c r="N215" s="52">
        <v>656</v>
      </c>
      <c r="O215" s="52" t="s">
        <v>35</v>
      </c>
      <c r="P215" s="52">
        <v>3452</v>
      </c>
      <c r="Q215" s="52" t="s">
        <v>18</v>
      </c>
      <c r="R215" s="52" t="s">
        <v>1162</v>
      </c>
      <c r="S215" s="52" t="s">
        <v>1089</v>
      </c>
      <c r="T215" s="52"/>
      <c r="U215" s="52"/>
      <c r="V215" s="61"/>
      <c r="W215" s="61"/>
      <c r="X215" s="61"/>
      <c r="Y215" s="52" t="s">
        <v>114</v>
      </c>
      <c r="Z215" s="39"/>
    </row>
    <row r="216" spans="1:26" ht="45.75" thickBot="1" x14ac:dyDescent="0.3">
      <c r="A216" s="52">
        <v>212</v>
      </c>
      <c r="B216" s="52" t="s">
        <v>134</v>
      </c>
      <c r="C216" s="52"/>
      <c r="D216" s="52"/>
      <c r="E216" s="52" t="s">
        <v>43</v>
      </c>
      <c r="F216" s="52">
        <v>127</v>
      </c>
      <c r="G216" s="52">
        <v>689</v>
      </c>
      <c r="H216" s="52" t="s">
        <v>22</v>
      </c>
      <c r="I216" s="52">
        <v>3337</v>
      </c>
      <c r="J216" s="52" t="s">
        <v>18</v>
      </c>
      <c r="K216" s="52"/>
      <c r="L216" s="52"/>
      <c r="M216" s="52">
        <v>428</v>
      </c>
      <c r="N216" s="52">
        <v>565</v>
      </c>
      <c r="O216" s="52" t="s">
        <v>22</v>
      </c>
      <c r="P216" s="52">
        <v>3337</v>
      </c>
      <c r="Q216" s="52" t="s">
        <v>18</v>
      </c>
      <c r="R216" s="52" t="s">
        <v>1163</v>
      </c>
      <c r="S216" s="52" t="s">
        <v>1089</v>
      </c>
      <c r="T216" s="52"/>
      <c r="U216" s="52"/>
      <c r="V216" s="61"/>
      <c r="W216" s="61"/>
      <c r="X216" s="61"/>
      <c r="Y216" s="52"/>
      <c r="Z216" s="39"/>
    </row>
    <row r="217" spans="1:26" ht="45.75" thickBot="1" x14ac:dyDescent="0.3">
      <c r="A217" s="52">
        <v>213</v>
      </c>
      <c r="B217" s="52" t="s">
        <v>134</v>
      </c>
      <c r="C217" s="52"/>
      <c r="D217" s="52"/>
      <c r="E217" s="52" t="s">
        <v>43</v>
      </c>
      <c r="F217" s="52">
        <v>128</v>
      </c>
      <c r="G217" s="52">
        <v>689</v>
      </c>
      <c r="H217" s="52" t="s">
        <v>22</v>
      </c>
      <c r="I217" s="52">
        <v>692</v>
      </c>
      <c r="J217" s="52" t="s">
        <v>18</v>
      </c>
      <c r="K217" s="52"/>
      <c r="L217" s="52"/>
      <c r="M217" s="52">
        <v>460</v>
      </c>
      <c r="N217" s="52">
        <v>565</v>
      </c>
      <c r="O217" s="52" t="s">
        <v>22</v>
      </c>
      <c r="P217" s="52">
        <v>692</v>
      </c>
      <c r="Q217" s="52" t="s">
        <v>18</v>
      </c>
      <c r="R217" s="52" t="s">
        <v>1163</v>
      </c>
      <c r="S217" s="52" t="s">
        <v>1089</v>
      </c>
      <c r="T217" s="52"/>
      <c r="U217" s="52"/>
      <c r="V217" s="61"/>
      <c r="W217" s="61"/>
      <c r="X217" s="61"/>
      <c r="Y217" s="52"/>
      <c r="Z217" s="39"/>
    </row>
    <row r="218" spans="1:26" ht="30.75" thickBot="1" x14ac:dyDescent="0.3">
      <c r="A218" s="52">
        <v>214</v>
      </c>
      <c r="B218" s="52" t="s">
        <v>43</v>
      </c>
      <c r="C218" s="52"/>
      <c r="D218" s="52"/>
      <c r="E218" s="52" t="s">
        <v>43</v>
      </c>
      <c r="F218" s="98" t="s">
        <v>1548</v>
      </c>
      <c r="G218" s="52">
        <v>688</v>
      </c>
      <c r="H218" s="52" t="s">
        <v>22</v>
      </c>
      <c r="I218" s="52">
        <v>2784</v>
      </c>
      <c r="J218" s="52" t="s">
        <v>18</v>
      </c>
      <c r="K218" s="52"/>
      <c r="L218" s="52"/>
      <c r="M218" s="52" t="s">
        <v>137</v>
      </c>
      <c r="N218" s="52">
        <v>565</v>
      </c>
      <c r="O218" s="52" t="s">
        <v>22</v>
      </c>
      <c r="P218" s="52">
        <v>2784</v>
      </c>
      <c r="Q218" s="52" t="s">
        <v>18</v>
      </c>
      <c r="R218" s="52" t="s">
        <v>22</v>
      </c>
      <c r="S218" s="52" t="s">
        <v>1087</v>
      </c>
      <c r="T218" s="52"/>
      <c r="U218" s="52"/>
      <c r="V218" s="61"/>
      <c r="W218" s="61"/>
      <c r="X218" s="61"/>
      <c r="Y218" s="52"/>
      <c r="Z218" s="39"/>
    </row>
    <row r="219" spans="1:26" ht="106.15" customHeight="1" thickBot="1" x14ac:dyDescent="0.3">
      <c r="A219" s="52">
        <v>215</v>
      </c>
      <c r="B219" s="52" t="s">
        <v>43</v>
      </c>
      <c r="C219" s="52"/>
      <c r="D219" s="52"/>
      <c r="E219" s="52" t="s">
        <v>43</v>
      </c>
      <c r="F219" s="52" t="s">
        <v>576</v>
      </c>
      <c r="G219" s="52">
        <v>689</v>
      </c>
      <c r="H219" s="52" t="s">
        <v>22</v>
      </c>
      <c r="I219" s="52">
        <v>2483</v>
      </c>
      <c r="J219" s="52" t="s">
        <v>18</v>
      </c>
      <c r="K219" s="52"/>
      <c r="L219" s="52"/>
      <c r="M219" s="52">
        <v>499</v>
      </c>
      <c r="N219" s="52">
        <v>565</v>
      </c>
      <c r="O219" s="52" t="s">
        <v>22</v>
      </c>
      <c r="P219" s="52">
        <v>2483</v>
      </c>
      <c r="Q219" s="52" t="s">
        <v>18</v>
      </c>
      <c r="R219" s="52" t="s">
        <v>1164</v>
      </c>
      <c r="S219" s="52" t="s">
        <v>1087</v>
      </c>
      <c r="T219" s="52"/>
      <c r="U219" s="52"/>
      <c r="V219" s="61"/>
      <c r="W219" s="61"/>
      <c r="X219" s="61"/>
      <c r="Y219" s="52"/>
      <c r="Z219" s="39"/>
    </row>
    <row r="220" spans="1:26" ht="45.75" thickBot="1" x14ac:dyDescent="0.3">
      <c r="A220" s="52">
        <v>216</v>
      </c>
      <c r="B220" s="52" t="s">
        <v>43</v>
      </c>
      <c r="C220" s="52"/>
      <c r="D220" s="52"/>
      <c r="E220" s="52" t="s">
        <v>43</v>
      </c>
      <c r="F220" s="52">
        <v>129</v>
      </c>
      <c r="G220" s="52">
        <v>689</v>
      </c>
      <c r="H220" s="52" t="s">
        <v>22</v>
      </c>
      <c r="I220" s="52">
        <v>2009</v>
      </c>
      <c r="J220" s="52" t="s">
        <v>18</v>
      </c>
      <c r="K220" s="52"/>
      <c r="L220" s="52"/>
      <c r="M220" s="52">
        <v>615</v>
      </c>
      <c r="N220" s="52">
        <v>565</v>
      </c>
      <c r="O220" s="52" t="s">
        <v>22</v>
      </c>
      <c r="P220" s="52">
        <v>2009</v>
      </c>
      <c r="Q220" s="52" t="s">
        <v>18</v>
      </c>
      <c r="R220" s="52" t="s">
        <v>1164</v>
      </c>
      <c r="S220" s="52" t="s">
        <v>1089</v>
      </c>
      <c r="T220" s="52"/>
      <c r="U220" s="52"/>
      <c r="V220" s="61"/>
      <c r="W220" s="61"/>
      <c r="X220" s="61"/>
      <c r="Y220" s="52"/>
      <c r="Z220" s="39"/>
    </row>
    <row r="221" spans="1:26" ht="30.75" thickBot="1" x14ac:dyDescent="0.3">
      <c r="A221" s="52">
        <v>217</v>
      </c>
      <c r="B221" s="52" t="s">
        <v>43</v>
      </c>
      <c r="C221" s="52"/>
      <c r="D221" s="52"/>
      <c r="E221" s="52" t="s">
        <v>43</v>
      </c>
      <c r="F221" s="52">
        <v>130</v>
      </c>
      <c r="G221" s="52">
        <v>689</v>
      </c>
      <c r="H221" s="52" t="s">
        <v>22</v>
      </c>
      <c r="I221" s="52">
        <v>4223</v>
      </c>
      <c r="J221" s="52" t="s">
        <v>18</v>
      </c>
      <c r="K221" s="52"/>
      <c r="L221" s="52"/>
      <c r="M221" s="52">
        <v>952</v>
      </c>
      <c r="N221" s="52">
        <v>565</v>
      </c>
      <c r="O221" s="52" t="s">
        <v>22</v>
      </c>
      <c r="P221" s="52">
        <v>4223</v>
      </c>
      <c r="Q221" s="52" t="s">
        <v>18</v>
      </c>
      <c r="R221" s="52" t="s">
        <v>1164</v>
      </c>
      <c r="S221" s="52" t="s">
        <v>1087</v>
      </c>
      <c r="T221" s="52"/>
      <c r="U221" s="52"/>
      <c r="V221" s="61"/>
      <c r="W221" s="61"/>
      <c r="X221" s="61"/>
      <c r="Y221" s="52"/>
      <c r="Z221" s="39"/>
    </row>
    <row r="222" spans="1:26" ht="45.75" thickBot="1" x14ac:dyDescent="0.3">
      <c r="A222" s="52">
        <v>218</v>
      </c>
      <c r="B222" s="52" t="s">
        <v>534</v>
      </c>
      <c r="C222" s="52"/>
      <c r="D222" s="52"/>
      <c r="E222" s="52" t="s">
        <v>43</v>
      </c>
      <c r="F222" s="211" t="s">
        <v>1529</v>
      </c>
      <c r="G222" s="212"/>
      <c r="H222" s="213"/>
      <c r="I222" s="52"/>
      <c r="J222" s="52"/>
      <c r="K222" s="52"/>
      <c r="L222" s="52"/>
      <c r="M222" s="52">
        <v>576</v>
      </c>
      <c r="N222" s="52">
        <v>259</v>
      </c>
      <c r="O222" s="52" t="s">
        <v>22</v>
      </c>
      <c r="P222" s="52">
        <v>740</v>
      </c>
      <c r="Q222" s="52" t="s">
        <v>18</v>
      </c>
      <c r="R222" s="52" t="s">
        <v>1165</v>
      </c>
      <c r="S222" s="52" t="s">
        <v>1089</v>
      </c>
      <c r="T222" s="52"/>
      <c r="U222" s="52"/>
      <c r="V222" s="61"/>
      <c r="W222" s="61"/>
      <c r="X222" s="61"/>
      <c r="Y222" s="52"/>
      <c r="Z222" s="39"/>
    </row>
    <row r="223" spans="1:26" ht="60.75" thickBot="1" x14ac:dyDescent="0.3">
      <c r="A223" s="52">
        <v>219</v>
      </c>
      <c r="B223" s="52" t="s">
        <v>138</v>
      </c>
      <c r="C223" s="52"/>
      <c r="D223" s="52"/>
      <c r="E223" s="52" t="s">
        <v>43</v>
      </c>
      <c r="F223" s="211" t="s">
        <v>1529</v>
      </c>
      <c r="G223" s="212"/>
      <c r="H223" s="213"/>
      <c r="I223" s="52"/>
      <c r="J223" s="52"/>
      <c r="K223" s="52"/>
      <c r="L223" s="52"/>
      <c r="M223" s="52">
        <v>388</v>
      </c>
      <c r="N223" s="52">
        <v>262</v>
      </c>
      <c r="O223" s="52" t="s">
        <v>22</v>
      </c>
      <c r="P223" s="52">
        <v>1741</v>
      </c>
      <c r="Q223" s="52" t="s">
        <v>18</v>
      </c>
      <c r="R223" s="52" t="s">
        <v>1270</v>
      </c>
      <c r="S223" s="52" t="s">
        <v>1089</v>
      </c>
      <c r="T223" s="52"/>
      <c r="U223" s="52"/>
      <c r="V223" s="61"/>
      <c r="W223" s="61"/>
      <c r="X223" s="61"/>
      <c r="Y223" s="52"/>
      <c r="Z223" s="39"/>
    </row>
    <row r="224" spans="1:26" ht="59.45" customHeight="1" thickBot="1" x14ac:dyDescent="0.3">
      <c r="A224" s="52">
        <v>220</v>
      </c>
      <c r="B224" s="52" t="s">
        <v>533</v>
      </c>
      <c r="C224" s="52"/>
      <c r="D224" s="52"/>
      <c r="E224" s="52" t="s">
        <v>43</v>
      </c>
      <c r="F224" s="211" t="s">
        <v>1529</v>
      </c>
      <c r="G224" s="212"/>
      <c r="H224" s="213"/>
      <c r="I224" s="52"/>
      <c r="J224" s="52"/>
      <c r="K224" s="52"/>
      <c r="L224" s="52"/>
      <c r="M224" s="52">
        <v>875</v>
      </c>
      <c r="N224" s="52">
        <v>262</v>
      </c>
      <c r="O224" s="52" t="s">
        <v>22</v>
      </c>
      <c r="P224" s="52">
        <v>1128</v>
      </c>
      <c r="Q224" s="52" t="s">
        <v>18</v>
      </c>
      <c r="R224" s="52" t="s">
        <v>1166</v>
      </c>
      <c r="S224" s="52" t="s">
        <v>1089</v>
      </c>
      <c r="T224" s="52"/>
      <c r="U224" s="52"/>
      <c r="V224" s="61"/>
      <c r="W224" s="61"/>
      <c r="X224" s="61"/>
      <c r="Y224" s="52"/>
      <c r="Z224" s="39"/>
    </row>
    <row r="225" spans="1:26" ht="57.6" customHeight="1" thickBot="1" x14ac:dyDescent="0.3">
      <c r="A225" s="52">
        <v>221</v>
      </c>
      <c r="B225" s="52" t="s">
        <v>530</v>
      </c>
      <c r="C225" s="52"/>
      <c r="D225" s="52"/>
      <c r="E225" s="52" t="s">
        <v>43</v>
      </c>
      <c r="F225" s="211" t="s">
        <v>1529</v>
      </c>
      <c r="G225" s="212"/>
      <c r="H225" s="213"/>
      <c r="I225" s="52"/>
      <c r="J225" s="52"/>
      <c r="K225" s="52"/>
      <c r="L225" s="52"/>
      <c r="M225" s="52">
        <v>953</v>
      </c>
      <c r="N225" s="52">
        <v>262</v>
      </c>
      <c r="O225" s="52" t="s">
        <v>22</v>
      </c>
      <c r="P225" s="52">
        <v>24140</v>
      </c>
      <c r="Q225" s="52" t="s">
        <v>18</v>
      </c>
      <c r="R225" s="52" t="s">
        <v>1167</v>
      </c>
      <c r="S225" s="52" t="s">
        <v>1067</v>
      </c>
      <c r="T225" s="52"/>
      <c r="U225" s="52"/>
      <c r="V225" s="61"/>
      <c r="W225" s="61"/>
      <c r="X225" s="61"/>
      <c r="Y225" s="52"/>
      <c r="Z225" s="39"/>
    </row>
    <row r="226" spans="1:26" ht="62.45" customHeight="1" thickBot="1" x14ac:dyDescent="0.3">
      <c r="A226" s="52">
        <v>222</v>
      </c>
      <c r="B226" s="52" t="s">
        <v>138</v>
      </c>
      <c r="C226" s="52"/>
      <c r="D226" s="52"/>
      <c r="E226" s="52" t="s">
        <v>43</v>
      </c>
      <c r="F226" s="211" t="s">
        <v>1529</v>
      </c>
      <c r="G226" s="212"/>
      <c r="H226" s="213"/>
      <c r="I226" s="52"/>
      <c r="J226" s="52"/>
      <c r="K226" s="52"/>
      <c r="L226" s="52"/>
      <c r="M226" s="52">
        <v>705</v>
      </c>
      <c r="N226" s="52">
        <v>262</v>
      </c>
      <c r="O226" s="52" t="s">
        <v>22</v>
      </c>
      <c r="P226" s="52">
        <v>2274</v>
      </c>
      <c r="Q226" s="52" t="s">
        <v>18</v>
      </c>
      <c r="R226" s="52" t="s">
        <v>1265</v>
      </c>
      <c r="S226" s="52" t="s">
        <v>1089</v>
      </c>
      <c r="T226" s="52"/>
      <c r="U226" s="52"/>
      <c r="V226" s="61"/>
      <c r="W226" s="61"/>
      <c r="X226" s="61"/>
      <c r="Y226" s="52"/>
      <c r="Z226" s="39"/>
    </row>
    <row r="227" spans="1:26" ht="66.599999999999994" customHeight="1" thickBot="1" x14ac:dyDescent="0.3">
      <c r="A227" s="52">
        <v>223</v>
      </c>
      <c r="B227" s="52" t="s">
        <v>531</v>
      </c>
      <c r="C227" s="52"/>
      <c r="D227" s="52"/>
      <c r="E227" s="52" t="s">
        <v>43</v>
      </c>
      <c r="F227" s="211" t="s">
        <v>1529</v>
      </c>
      <c r="G227" s="212"/>
      <c r="H227" s="213"/>
      <c r="I227" s="52"/>
      <c r="J227" s="52"/>
      <c r="K227" s="52"/>
      <c r="L227" s="52"/>
      <c r="M227" s="52">
        <v>571</v>
      </c>
      <c r="N227" s="52">
        <v>262</v>
      </c>
      <c r="O227" s="52" t="s">
        <v>22</v>
      </c>
      <c r="P227" s="52">
        <v>1753</v>
      </c>
      <c r="Q227" s="52" t="s">
        <v>18</v>
      </c>
      <c r="R227" s="52" t="s">
        <v>1273</v>
      </c>
      <c r="S227" s="52" t="s">
        <v>1089</v>
      </c>
      <c r="T227" s="52"/>
      <c r="U227" s="52"/>
      <c r="V227" s="61"/>
      <c r="W227" s="61"/>
      <c r="X227" s="61"/>
      <c r="Y227" s="52"/>
      <c r="Z227" s="39"/>
    </row>
    <row r="228" spans="1:26" ht="67.900000000000006" customHeight="1" thickBot="1" x14ac:dyDescent="0.3">
      <c r="A228" s="52">
        <v>224</v>
      </c>
      <c r="B228" s="52" t="s">
        <v>532</v>
      </c>
      <c r="C228" s="52"/>
      <c r="D228" s="52"/>
      <c r="E228" s="52" t="s">
        <v>43</v>
      </c>
      <c r="F228" s="211" t="s">
        <v>1529</v>
      </c>
      <c r="G228" s="212"/>
      <c r="H228" s="213"/>
      <c r="I228" s="52"/>
      <c r="J228" s="52"/>
      <c r="K228" s="52"/>
      <c r="L228" s="52"/>
      <c r="M228" s="52">
        <v>789</v>
      </c>
      <c r="N228" s="52">
        <v>262</v>
      </c>
      <c r="O228" s="52" t="s">
        <v>22</v>
      </c>
      <c r="P228" s="52">
        <v>263</v>
      </c>
      <c r="Q228" s="52" t="s">
        <v>18</v>
      </c>
      <c r="R228" s="52" t="s">
        <v>1168</v>
      </c>
      <c r="S228" s="52" t="s">
        <v>1089</v>
      </c>
      <c r="T228" s="52"/>
      <c r="U228" s="52"/>
      <c r="V228" s="61"/>
      <c r="W228" s="61"/>
      <c r="X228" s="61"/>
      <c r="Y228" s="52"/>
      <c r="Z228" s="39"/>
    </row>
    <row r="229" spans="1:26" ht="70.150000000000006" customHeight="1" thickBot="1" x14ac:dyDescent="0.3">
      <c r="A229" s="52">
        <v>225</v>
      </c>
      <c r="B229" s="52" t="s">
        <v>153</v>
      </c>
      <c r="C229" s="52"/>
      <c r="D229" s="52"/>
      <c r="E229" s="52" t="s">
        <v>43</v>
      </c>
      <c r="F229" s="52" t="s">
        <v>580</v>
      </c>
      <c r="G229" s="52">
        <v>568</v>
      </c>
      <c r="H229" s="52" t="s">
        <v>38</v>
      </c>
      <c r="I229" s="52">
        <v>411</v>
      </c>
      <c r="J229" s="52" t="s">
        <v>18</v>
      </c>
      <c r="K229" s="52"/>
      <c r="L229" s="52"/>
      <c r="M229" s="52">
        <v>15</v>
      </c>
      <c r="N229" s="52">
        <v>459</v>
      </c>
      <c r="O229" s="52" t="s">
        <v>38</v>
      </c>
      <c r="P229" s="52">
        <v>411</v>
      </c>
      <c r="Q229" s="52" t="s">
        <v>18</v>
      </c>
      <c r="R229" s="52" t="s">
        <v>1169</v>
      </c>
      <c r="S229" s="52" t="s">
        <v>1089</v>
      </c>
      <c r="T229" s="52"/>
      <c r="U229" s="52"/>
      <c r="V229" s="61"/>
      <c r="W229" s="61"/>
      <c r="X229" s="61"/>
      <c r="Y229" s="52" t="s">
        <v>114</v>
      </c>
      <c r="Z229" s="39"/>
    </row>
    <row r="230" spans="1:26" ht="60.75" thickBot="1" x14ac:dyDescent="0.3">
      <c r="A230" s="52">
        <v>226</v>
      </c>
      <c r="B230" s="52" t="s">
        <v>157</v>
      </c>
      <c r="C230" s="52"/>
      <c r="D230" s="52"/>
      <c r="E230" s="52" t="s">
        <v>43</v>
      </c>
      <c r="F230" s="52" t="s">
        <v>1549</v>
      </c>
      <c r="G230" s="52">
        <v>97</v>
      </c>
      <c r="H230" s="52" t="s">
        <v>38</v>
      </c>
      <c r="I230" s="52">
        <v>5639.55</v>
      </c>
      <c r="J230" s="52" t="s">
        <v>1003</v>
      </c>
      <c r="K230" s="52"/>
      <c r="L230" s="52"/>
      <c r="M230" s="52">
        <v>351</v>
      </c>
      <c r="N230" s="52">
        <v>459</v>
      </c>
      <c r="O230" s="52" t="s">
        <v>38</v>
      </c>
      <c r="P230" s="52">
        <v>5569</v>
      </c>
      <c r="Q230" s="52" t="s">
        <v>18</v>
      </c>
      <c r="R230" s="52" t="s">
        <v>1170</v>
      </c>
      <c r="S230" s="52" t="s">
        <v>1087</v>
      </c>
      <c r="T230" s="52"/>
      <c r="U230" s="52"/>
      <c r="V230" s="61"/>
      <c r="W230" s="61"/>
      <c r="X230" s="61"/>
      <c r="Y230" s="52" t="s">
        <v>114</v>
      </c>
      <c r="Z230" s="39"/>
    </row>
    <row r="231" spans="1:26" ht="45.75" thickBot="1" x14ac:dyDescent="0.3">
      <c r="A231" s="52">
        <v>227</v>
      </c>
      <c r="B231" s="52" t="s">
        <v>154</v>
      </c>
      <c r="C231" s="52"/>
      <c r="D231" s="52"/>
      <c r="E231" s="52" t="s">
        <v>43</v>
      </c>
      <c r="F231" s="52" t="s">
        <v>581</v>
      </c>
      <c r="G231" s="52">
        <v>568</v>
      </c>
      <c r="H231" s="52" t="s">
        <v>38</v>
      </c>
      <c r="I231" s="52">
        <v>5076</v>
      </c>
      <c r="J231" s="52" t="s">
        <v>18</v>
      </c>
      <c r="K231" s="52"/>
      <c r="L231" s="52"/>
      <c r="M231" s="52">
        <v>300</v>
      </c>
      <c r="N231" s="52">
        <v>462</v>
      </c>
      <c r="O231" s="52" t="s">
        <v>38</v>
      </c>
      <c r="P231" s="52">
        <v>5076</v>
      </c>
      <c r="Q231" s="52" t="s">
        <v>18</v>
      </c>
      <c r="R231" s="52" t="s">
        <v>1266</v>
      </c>
      <c r="S231" s="52" t="s">
        <v>1087</v>
      </c>
      <c r="T231" s="52"/>
      <c r="U231" s="52"/>
      <c r="V231" s="61"/>
      <c r="W231" s="61"/>
      <c r="X231" s="61"/>
      <c r="Y231" s="52" t="s">
        <v>114</v>
      </c>
      <c r="Z231" s="39"/>
    </row>
    <row r="232" spans="1:26" ht="45.75" thickBot="1" x14ac:dyDescent="0.3">
      <c r="A232" s="52">
        <v>228</v>
      </c>
      <c r="B232" s="52" t="s">
        <v>154</v>
      </c>
      <c r="C232" s="52"/>
      <c r="D232" s="52"/>
      <c r="E232" s="52" t="s">
        <v>43</v>
      </c>
      <c r="F232" s="211" t="s">
        <v>1529</v>
      </c>
      <c r="G232" s="212"/>
      <c r="H232" s="213"/>
      <c r="I232" s="52"/>
      <c r="J232" s="52"/>
      <c r="K232" s="52"/>
      <c r="L232" s="52"/>
      <c r="M232" s="52">
        <v>369</v>
      </c>
      <c r="N232" s="52">
        <v>462</v>
      </c>
      <c r="O232" s="52" t="s">
        <v>38</v>
      </c>
      <c r="P232" s="52">
        <v>778</v>
      </c>
      <c r="Q232" s="52" t="s">
        <v>18</v>
      </c>
      <c r="R232" s="52" t="s">
        <v>1266</v>
      </c>
      <c r="S232" s="52" t="s">
        <v>1087</v>
      </c>
      <c r="T232" s="52"/>
      <c r="U232" s="52"/>
      <c r="V232" s="61"/>
      <c r="W232" s="61"/>
      <c r="X232" s="61"/>
      <c r="Y232" s="52" t="s">
        <v>114</v>
      </c>
      <c r="Z232" s="39"/>
    </row>
    <row r="233" spans="1:26" ht="60.75" thickBot="1" x14ac:dyDescent="0.3">
      <c r="A233" s="52">
        <v>229</v>
      </c>
      <c r="B233" s="52" t="s">
        <v>154</v>
      </c>
      <c r="C233" s="52"/>
      <c r="D233" s="52"/>
      <c r="E233" s="52" t="s">
        <v>43</v>
      </c>
      <c r="F233" s="211" t="s">
        <v>1529</v>
      </c>
      <c r="G233" s="212"/>
      <c r="H233" s="213"/>
      <c r="I233" s="52"/>
      <c r="J233" s="52"/>
      <c r="K233" s="52"/>
      <c r="L233" s="52"/>
      <c r="M233" s="52" t="s">
        <v>158</v>
      </c>
      <c r="N233" s="52">
        <v>462</v>
      </c>
      <c r="O233" s="52" t="s">
        <v>38</v>
      </c>
      <c r="P233" s="52">
        <v>457</v>
      </c>
      <c r="Q233" s="52" t="s">
        <v>18</v>
      </c>
      <c r="R233" s="52" t="s">
        <v>1266</v>
      </c>
      <c r="S233" s="52" t="s">
        <v>1271</v>
      </c>
      <c r="T233" s="52"/>
      <c r="U233" s="52"/>
      <c r="V233" s="61"/>
      <c r="W233" s="61"/>
      <c r="X233" s="61"/>
      <c r="Y233" s="52" t="s">
        <v>114</v>
      </c>
      <c r="Z233" s="39"/>
    </row>
    <row r="234" spans="1:26" ht="45.75" thickBot="1" x14ac:dyDescent="0.3">
      <c r="A234" s="52">
        <v>230</v>
      </c>
      <c r="B234" s="52" t="s">
        <v>159</v>
      </c>
      <c r="C234" s="52"/>
      <c r="D234" s="52"/>
      <c r="E234" s="52" t="s">
        <v>43</v>
      </c>
      <c r="F234" s="211" t="s">
        <v>1529</v>
      </c>
      <c r="G234" s="212"/>
      <c r="H234" s="213"/>
      <c r="I234" s="52"/>
      <c r="J234" s="52"/>
      <c r="K234" s="52"/>
      <c r="L234" s="52"/>
      <c r="M234" s="52">
        <v>1582</v>
      </c>
      <c r="N234" s="52">
        <v>462</v>
      </c>
      <c r="O234" s="52" t="s">
        <v>38</v>
      </c>
      <c r="P234" s="52">
        <v>432</v>
      </c>
      <c r="Q234" s="52" t="s">
        <v>18</v>
      </c>
      <c r="R234" s="52" t="s">
        <v>1266</v>
      </c>
      <c r="S234" s="52" t="s">
        <v>1089</v>
      </c>
      <c r="T234" s="52"/>
      <c r="U234" s="52"/>
      <c r="V234" s="61"/>
      <c r="W234" s="61"/>
      <c r="X234" s="61"/>
      <c r="Y234" s="52" t="s">
        <v>114</v>
      </c>
      <c r="Z234" s="39"/>
    </row>
    <row r="235" spans="1:26" ht="45.75" thickBot="1" x14ac:dyDescent="0.3">
      <c r="A235" s="52">
        <v>231</v>
      </c>
      <c r="B235" s="52" t="s">
        <v>112</v>
      </c>
      <c r="C235" s="52"/>
      <c r="D235" s="52"/>
      <c r="E235" s="52" t="s">
        <v>43</v>
      </c>
      <c r="F235" s="211" t="s">
        <v>1529</v>
      </c>
      <c r="G235" s="212"/>
      <c r="H235" s="213"/>
      <c r="I235" s="52"/>
      <c r="J235" s="52"/>
      <c r="K235" s="52"/>
      <c r="L235" s="52"/>
      <c r="M235" s="52" t="s">
        <v>160</v>
      </c>
      <c r="N235" s="52">
        <v>462</v>
      </c>
      <c r="O235" s="52" t="s">
        <v>38</v>
      </c>
      <c r="P235" s="52">
        <v>1468</v>
      </c>
      <c r="Q235" s="52" t="s">
        <v>18</v>
      </c>
      <c r="R235" s="52" t="s">
        <v>1266</v>
      </c>
      <c r="S235" s="52" t="s">
        <v>1089</v>
      </c>
      <c r="T235" s="52"/>
      <c r="U235" s="52"/>
      <c r="V235" s="61"/>
      <c r="W235" s="61"/>
      <c r="X235" s="61"/>
      <c r="Y235" s="52" t="s">
        <v>114</v>
      </c>
      <c r="Z235" s="39"/>
    </row>
    <row r="236" spans="1:26" ht="45.75" thickBot="1" x14ac:dyDescent="0.3">
      <c r="A236" s="52">
        <v>232</v>
      </c>
      <c r="B236" s="52" t="s">
        <v>529</v>
      </c>
      <c r="C236" s="52"/>
      <c r="D236" s="52"/>
      <c r="E236" s="52" t="s">
        <v>43</v>
      </c>
      <c r="F236" s="211" t="s">
        <v>1529</v>
      </c>
      <c r="G236" s="212"/>
      <c r="H236" s="213"/>
      <c r="I236" s="52"/>
      <c r="J236" s="52"/>
      <c r="K236" s="52"/>
      <c r="L236" s="52"/>
      <c r="M236" s="52" t="s">
        <v>161</v>
      </c>
      <c r="N236" s="52">
        <v>462</v>
      </c>
      <c r="O236" s="52" t="s">
        <v>38</v>
      </c>
      <c r="P236" s="52">
        <v>369</v>
      </c>
      <c r="Q236" s="52" t="s">
        <v>18</v>
      </c>
      <c r="R236" s="52" t="s">
        <v>1266</v>
      </c>
      <c r="S236" s="52" t="s">
        <v>1089</v>
      </c>
      <c r="T236" s="52"/>
      <c r="U236" s="52"/>
      <c r="V236" s="61"/>
      <c r="W236" s="61"/>
      <c r="X236" s="61"/>
      <c r="Y236" s="52" t="s">
        <v>114</v>
      </c>
      <c r="Z236" s="39"/>
    </row>
    <row r="237" spans="1:26" ht="45.75" thickBot="1" x14ac:dyDescent="0.3">
      <c r="A237" s="52">
        <v>233</v>
      </c>
      <c r="B237" s="52" t="s">
        <v>162</v>
      </c>
      <c r="C237" s="52"/>
      <c r="D237" s="52"/>
      <c r="E237" s="52" t="s">
        <v>43</v>
      </c>
      <c r="F237" s="211" t="s">
        <v>1529</v>
      </c>
      <c r="G237" s="212"/>
      <c r="H237" s="213"/>
      <c r="I237" s="52"/>
      <c r="J237" s="52"/>
      <c r="K237" s="52"/>
      <c r="L237" s="52"/>
      <c r="M237" s="52" t="s">
        <v>163</v>
      </c>
      <c r="N237" s="52">
        <v>462</v>
      </c>
      <c r="O237" s="52" t="s">
        <v>38</v>
      </c>
      <c r="P237" s="52">
        <v>549</v>
      </c>
      <c r="Q237" s="52" t="s">
        <v>18</v>
      </c>
      <c r="R237" s="52" t="s">
        <v>1266</v>
      </c>
      <c r="S237" s="52" t="s">
        <v>1089</v>
      </c>
      <c r="T237" s="52"/>
      <c r="U237" s="52"/>
      <c r="V237" s="61"/>
      <c r="W237" s="61"/>
      <c r="X237" s="61"/>
      <c r="Y237" s="52" t="s">
        <v>114</v>
      </c>
      <c r="Z237" s="39"/>
    </row>
    <row r="238" spans="1:26" ht="159.75" thickBot="1" x14ac:dyDescent="0.3">
      <c r="A238" s="52">
        <v>234</v>
      </c>
      <c r="B238" s="52" t="s">
        <v>164</v>
      </c>
      <c r="C238" s="52"/>
      <c r="D238" s="52"/>
      <c r="E238" s="52" t="s">
        <v>43</v>
      </c>
      <c r="F238" s="211" t="s">
        <v>1529</v>
      </c>
      <c r="G238" s="212"/>
      <c r="H238" s="213"/>
      <c r="I238" s="52"/>
      <c r="J238" s="52"/>
      <c r="K238" s="52"/>
      <c r="L238" s="52"/>
      <c r="M238" s="52" t="s">
        <v>578</v>
      </c>
      <c r="N238" s="52">
        <v>462</v>
      </c>
      <c r="O238" s="52" t="s">
        <v>38</v>
      </c>
      <c r="P238" s="52">
        <v>4104</v>
      </c>
      <c r="Q238" s="52" t="s">
        <v>18</v>
      </c>
      <c r="R238" s="52" t="s">
        <v>1266</v>
      </c>
      <c r="S238" s="52" t="s">
        <v>1089</v>
      </c>
      <c r="T238" s="52"/>
      <c r="U238" s="52"/>
      <c r="V238" s="61"/>
      <c r="W238" s="61"/>
      <c r="X238" s="61"/>
      <c r="Y238" s="52" t="s">
        <v>577</v>
      </c>
      <c r="Z238" s="39"/>
    </row>
    <row r="239" spans="1:26" ht="45.75" thickBot="1" x14ac:dyDescent="0.3">
      <c r="A239" s="52">
        <v>235</v>
      </c>
      <c r="B239" s="52" t="s">
        <v>164</v>
      </c>
      <c r="C239" s="52"/>
      <c r="D239" s="52"/>
      <c r="E239" s="52" t="s">
        <v>43</v>
      </c>
      <c r="F239" s="211" t="s">
        <v>1529</v>
      </c>
      <c r="G239" s="212"/>
      <c r="H239" s="213"/>
      <c r="I239" s="52"/>
      <c r="J239" s="52"/>
      <c r="K239" s="52"/>
      <c r="L239" s="52"/>
      <c r="M239" s="52">
        <v>1592</v>
      </c>
      <c r="N239" s="52">
        <v>462</v>
      </c>
      <c r="O239" s="52" t="s">
        <v>38</v>
      </c>
      <c r="P239" s="52">
        <v>2547</v>
      </c>
      <c r="Q239" s="52" t="s">
        <v>18</v>
      </c>
      <c r="R239" s="52" t="s">
        <v>1267</v>
      </c>
      <c r="S239" s="52" t="s">
        <v>1089</v>
      </c>
      <c r="T239" s="52"/>
      <c r="U239" s="52"/>
      <c r="V239" s="61"/>
      <c r="W239" s="61"/>
      <c r="X239" s="61"/>
      <c r="Y239" s="52" t="s">
        <v>114</v>
      </c>
      <c r="Z239" s="39"/>
    </row>
    <row r="240" spans="1:26" ht="45.75" thickBot="1" x14ac:dyDescent="0.3">
      <c r="A240" s="52">
        <v>236</v>
      </c>
      <c r="B240" s="52" t="s">
        <v>164</v>
      </c>
      <c r="C240" s="52"/>
      <c r="D240" s="52"/>
      <c r="E240" s="52" t="s">
        <v>43</v>
      </c>
      <c r="F240" s="211" t="s">
        <v>1529</v>
      </c>
      <c r="G240" s="212"/>
      <c r="H240" s="213"/>
      <c r="I240" s="52"/>
      <c r="J240" s="52"/>
      <c r="K240" s="52"/>
      <c r="L240" s="52"/>
      <c r="M240" s="52">
        <v>1594</v>
      </c>
      <c r="N240" s="52">
        <v>462</v>
      </c>
      <c r="O240" s="52" t="s">
        <v>38</v>
      </c>
      <c r="P240" s="52">
        <v>2152</v>
      </c>
      <c r="Q240" s="52" t="s">
        <v>18</v>
      </c>
      <c r="R240" s="52" t="s">
        <v>1267</v>
      </c>
      <c r="S240" s="52" t="s">
        <v>1089</v>
      </c>
      <c r="T240" s="52"/>
      <c r="U240" s="52"/>
      <c r="V240" s="61"/>
      <c r="W240" s="61"/>
      <c r="X240" s="61"/>
      <c r="Y240" s="52" t="s">
        <v>114</v>
      </c>
      <c r="Z240" s="39"/>
    </row>
    <row r="241" spans="1:26" ht="45.75" thickBot="1" x14ac:dyDescent="0.3">
      <c r="A241" s="52">
        <v>237</v>
      </c>
      <c r="B241" s="52" t="s">
        <v>154</v>
      </c>
      <c r="C241" s="52"/>
      <c r="D241" s="52"/>
      <c r="E241" s="52" t="s">
        <v>43</v>
      </c>
      <c r="F241" s="211" t="s">
        <v>1529</v>
      </c>
      <c r="G241" s="212"/>
      <c r="H241" s="213"/>
      <c r="I241" s="52"/>
      <c r="J241" s="52"/>
      <c r="K241" s="52"/>
      <c r="L241" s="52"/>
      <c r="M241" s="52">
        <v>1595</v>
      </c>
      <c r="N241" s="52">
        <v>462</v>
      </c>
      <c r="O241" s="52" t="s">
        <v>38</v>
      </c>
      <c r="P241" s="52">
        <v>1281</v>
      </c>
      <c r="Q241" s="52" t="s">
        <v>18</v>
      </c>
      <c r="R241" s="52" t="s">
        <v>1266</v>
      </c>
      <c r="S241" s="52" t="s">
        <v>1087</v>
      </c>
      <c r="T241" s="52"/>
      <c r="U241" s="52"/>
      <c r="V241" s="61"/>
      <c r="W241" s="61"/>
      <c r="X241" s="61"/>
      <c r="Y241" s="52" t="s">
        <v>114</v>
      </c>
      <c r="Z241" s="39"/>
    </row>
    <row r="242" spans="1:26" ht="60.75" thickBot="1" x14ac:dyDescent="0.3">
      <c r="A242" s="52">
        <v>238</v>
      </c>
      <c r="B242" s="52" t="s">
        <v>167</v>
      </c>
      <c r="C242" s="52"/>
      <c r="D242" s="52"/>
      <c r="E242" s="52" t="s">
        <v>43</v>
      </c>
      <c r="F242" s="211" t="s">
        <v>1529</v>
      </c>
      <c r="G242" s="212"/>
      <c r="H242" s="213"/>
      <c r="I242" s="52"/>
      <c r="J242" s="52"/>
      <c r="K242" s="52"/>
      <c r="L242" s="52"/>
      <c r="M242" s="52">
        <v>1597</v>
      </c>
      <c r="N242" s="52">
        <v>462</v>
      </c>
      <c r="O242" s="52" t="s">
        <v>38</v>
      </c>
      <c r="P242" s="52">
        <v>3387</v>
      </c>
      <c r="Q242" s="52" t="s">
        <v>18</v>
      </c>
      <c r="R242" s="52" t="s">
        <v>1268</v>
      </c>
      <c r="S242" s="52" t="s">
        <v>1089</v>
      </c>
      <c r="T242" s="52"/>
      <c r="U242" s="52"/>
      <c r="V242" s="61"/>
      <c r="W242" s="61"/>
      <c r="X242" s="61"/>
      <c r="Y242" s="52" t="s">
        <v>114</v>
      </c>
      <c r="Z242" s="39"/>
    </row>
    <row r="243" spans="1:26" ht="60.75" thickBot="1" x14ac:dyDescent="0.3">
      <c r="A243" s="52">
        <v>239</v>
      </c>
      <c r="B243" s="52" t="s">
        <v>167</v>
      </c>
      <c r="C243" s="52"/>
      <c r="D243" s="52"/>
      <c r="E243" s="52" t="s">
        <v>43</v>
      </c>
      <c r="F243" s="211" t="s">
        <v>1529</v>
      </c>
      <c r="G243" s="212"/>
      <c r="H243" s="213"/>
      <c r="I243" s="52"/>
      <c r="J243" s="52"/>
      <c r="K243" s="52"/>
      <c r="L243" s="52"/>
      <c r="M243" s="52">
        <v>1598</v>
      </c>
      <c r="N243" s="52">
        <v>462</v>
      </c>
      <c r="O243" s="52" t="s">
        <v>38</v>
      </c>
      <c r="P243" s="52">
        <v>2038</v>
      </c>
      <c r="Q243" s="52" t="s">
        <v>18</v>
      </c>
      <c r="R243" s="52" t="s">
        <v>1268</v>
      </c>
      <c r="S243" s="52" t="s">
        <v>1089</v>
      </c>
      <c r="T243" s="52"/>
      <c r="U243" s="52"/>
      <c r="V243" s="61"/>
      <c r="W243" s="61"/>
      <c r="X243" s="61"/>
      <c r="Y243" s="52" t="s">
        <v>114</v>
      </c>
      <c r="Z243" s="39"/>
    </row>
    <row r="244" spans="1:26" ht="60.75" thickBot="1" x14ac:dyDescent="0.3">
      <c r="A244" s="52">
        <v>240</v>
      </c>
      <c r="B244" s="52" t="s">
        <v>167</v>
      </c>
      <c r="C244" s="52"/>
      <c r="D244" s="52"/>
      <c r="E244" s="52" t="s">
        <v>43</v>
      </c>
      <c r="F244" s="211" t="s">
        <v>1529</v>
      </c>
      <c r="G244" s="212"/>
      <c r="H244" s="213"/>
      <c r="I244" s="52"/>
      <c r="J244" s="52"/>
      <c r="K244" s="52"/>
      <c r="L244" s="52"/>
      <c r="M244" s="52">
        <v>1599</v>
      </c>
      <c r="N244" s="52">
        <v>462</v>
      </c>
      <c r="O244" s="52" t="s">
        <v>38</v>
      </c>
      <c r="P244" s="52">
        <v>1815</v>
      </c>
      <c r="Q244" s="52" t="s">
        <v>18</v>
      </c>
      <c r="R244" s="52" t="s">
        <v>1268</v>
      </c>
      <c r="S244" s="52" t="s">
        <v>1089</v>
      </c>
      <c r="T244" s="52"/>
      <c r="U244" s="52"/>
      <c r="V244" s="61"/>
      <c r="W244" s="61"/>
      <c r="X244" s="61"/>
      <c r="Y244" s="52" t="s">
        <v>114</v>
      </c>
      <c r="Z244" s="39"/>
    </row>
    <row r="245" spans="1:26" ht="60.75" thickBot="1" x14ac:dyDescent="0.3">
      <c r="A245" s="52">
        <v>241</v>
      </c>
      <c r="B245" s="52" t="s">
        <v>167</v>
      </c>
      <c r="C245" s="52"/>
      <c r="D245" s="52"/>
      <c r="E245" s="52" t="s">
        <v>43</v>
      </c>
      <c r="F245" s="211" t="s">
        <v>1529</v>
      </c>
      <c r="G245" s="212"/>
      <c r="H245" s="213"/>
      <c r="I245" s="52"/>
      <c r="J245" s="52"/>
      <c r="K245" s="52"/>
      <c r="L245" s="52"/>
      <c r="M245" s="52">
        <v>1600</v>
      </c>
      <c r="N245" s="52">
        <v>462</v>
      </c>
      <c r="O245" s="52" t="s">
        <v>38</v>
      </c>
      <c r="P245" s="52">
        <v>1062</v>
      </c>
      <c r="Q245" s="52" t="s">
        <v>18</v>
      </c>
      <c r="R245" s="52" t="s">
        <v>1268</v>
      </c>
      <c r="S245" s="52" t="s">
        <v>1089</v>
      </c>
      <c r="T245" s="52"/>
      <c r="U245" s="52"/>
      <c r="V245" s="61"/>
      <c r="W245" s="61"/>
      <c r="X245" s="61"/>
      <c r="Y245" s="52" t="s">
        <v>114</v>
      </c>
      <c r="Z245" s="39"/>
    </row>
    <row r="246" spans="1:26" ht="115.9" customHeight="1" thickBot="1" x14ac:dyDescent="0.3">
      <c r="A246" s="52">
        <v>242</v>
      </c>
      <c r="B246" s="52" t="s">
        <v>167</v>
      </c>
      <c r="C246" s="52"/>
      <c r="D246" s="52"/>
      <c r="E246" s="52" t="s">
        <v>43</v>
      </c>
      <c r="F246" s="211" t="s">
        <v>1529</v>
      </c>
      <c r="G246" s="212"/>
      <c r="H246" s="213"/>
      <c r="I246" s="52"/>
      <c r="J246" s="52"/>
      <c r="K246" s="52"/>
      <c r="L246" s="52"/>
      <c r="M246" s="52">
        <v>1593</v>
      </c>
      <c r="N246" s="52">
        <v>462</v>
      </c>
      <c r="O246" s="52" t="s">
        <v>38</v>
      </c>
      <c r="P246" s="52">
        <v>12165</v>
      </c>
      <c r="Q246" s="52" t="s">
        <v>18</v>
      </c>
      <c r="R246" s="52" t="s">
        <v>1268</v>
      </c>
      <c r="S246" s="52" t="s">
        <v>1094</v>
      </c>
      <c r="T246" s="52"/>
      <c r="U246" s="52"/>
      <c r="V246" s="61"/>
      <c r="W246" s="61"/>
      <c r="X246" s="61"/>
      <c r="Y246" s="52" t="s">
        <v>114</v>
      </c>
      <c r="Z246" s="39"/>
    </row>
    <row r="247" spans="1:26" ht="30.75" thickBot="1" x14ac:dyDescent="0.3">
      <c r="A247" s="52">
        <v>243</v>
      </c>
      <c r="B247" s="52" t="s">
        <v>527</v>
      </c>
      <c r="C247" s="52"/>
      <c r="D247" s="52"/>
      <c r="E247" s="52" t="s">
        <v>43</v>
      </c>
      <c r="F247" s="52" t="s">
        <v>584</v>
      </c>
      <c r="G247" s="52">
        <v>835</v>
      </c>
      <c r="H247" s="52" t="s">
        <v>38</v>
      </c>
      <c r="I247" s="52">
        <v>8648</v>
      </c>
      <c r="J247" s="52" t="s">
        <v>18</v>
      </c>
      <c r="K247" s="52"/>
      <c r="L247" s="52"/>
      <c r="M247" s="52">
        <v>436</v>
      </c>
      <c r="N247" s="52">
        <v>863</v>
      </c>
      <c r="O247" s="52" t="s">
        <v>38</v>
      </c>
      <c r="P247" s="52">
        <v>8648</v>
      </c>
      <c r="Q247" s="52" t="s">
        <v>18</v>
      </c>
      <c r="R247" s="52" t="s">
        <v>38</v>
      </c>
      <c r="S247" s="52" t="s">
        <v>1087</v>
      </c>
      <c r="T247" s="52"/>
      <c r="U247" s="52"/>
      <c r="V247" s="61"/>
      <c r="W247" s="61"/>
      <c r="X247" s="61"/>
      <c r="Y247" s="52"/>
      <c r="Z247" s="39"/>
    </row>
    <row r="248" spans="1:26" ht="30.75" thickBot="1" x14ac:dyDescent="0.3">
      <c r="A248" s="52">
        <v>244</v>
      </c>
      <c r="B248" s="52" t="s">
        <v>527</v>
      </c>
      <c r="C248" s="52"/>
      <c r="D248" s="52"/>
      <c r="E248" s="52" t="s">
        <v>43</v>
      </c>
      <c r="F248" s="52" t="s">
        <v>1550</v>
      </c>
      <c r="G248" s="52">
        <v>731</v>
      </c>
      <c r="H248" s="52" t="s">
        <v>38</v>
      </c>
      <c r="I248" s="52">
        <v>361</v>
      </c>
      <c r="J248" s="52" t="s">
        <v>18</v>
      </c>
      <c r="K248" s="52"/>
      <c r="L248" s="52"/>
      <c r="M248" s="52">
        <v>450</v>
      </c>
      <c r="N248" s="52">
        <v>863</v>
      </c>
      <c r="O248" s="52" t="s">
        <v>38</v>
      </c>
      <c r="P248" s="52">
        <v>361</v>
      </c>
      <c r="Q248" s="52" t="s">
        <v>18</v>
      </c>
      <c r="R248" s="52" t="s">
        <v>38</v>
      </c>
      <c r="S248" s="52" t="s">
        <v>1087</v>
      </c>
      <c r="T248" s="52"/>
      <c r="U248" s="52"/>
      <c r="V248" s="61"/>
      <c r="W248" s="61"/>
      <c r="X248" s="61"/>
      <c r="Y248" s="52"/>
      <c r="Z248" s="39"/>
    </row>
    <row r="249" spans="1:26" ht="70.150000000000006" customHeight="1" thickBot="1" x14ac:dyDescent="0.3">
      <c r="A249" s="52">
        <v>245</v>
      </c>
      <c r="B249" s="52" t="s">
        <v>603</v>
      </c>
      <c r="C249" s="52"/>
      <c r="D249" s="52"/>
      <c r="E249" s="52" t="s">
        <v>43</v>
      </c>
      <c r="F249" s="52" t="s">
        <v>1346</v>
      </c>
      <c r="G249" s="52">
        <v>793</v>
      </c>
      <c r="H249" s="52" t="s">
        <v>38</v>
      </c>
      <c r="I249" s="52">
        <v>20</v>
      </c>
      <c r="J249" s="52" t="s">
        <v>18</v>
      </c>
      <c r="K249" s="52"/>
      <c r="L249" s="52"/>
      <c r="M249" s="52" t="s">
        <v>1347</v>
      </c>
      <c r="N249" s="52">
        <v>501</v>
      </c>
      <c r="O249" s="52" t="s">
        <v>38</v>
      </c>
      <c r="P249" s="52">
        <v>20</v>
      </c>
      <c r="Q249" s="52" t="s">
        <v>18</v>
      </c>
      <c r="R249" s="52" t="s">
        <v>38</v>
      </c>
      <c r="S249" s="52" t="s">
        <v>1525</v>
      </c>
      <c r="T249" s="52"/>
      <c r="U249" s="52"/>
      <c r="V249" s="61"/>
      <c r="W249" s="61"/>
      <c r="X249" s="61"/>
      <c r="Y249" s="52" t="s">
        <v>1348</v>
      </c>
      <c r="Z249" s="39"/>
    </row>
    <row r="250" spans="1:26" ht="27.6" customHeight="1" thickBot="1" x14ac:dyDescent="0.3">
      <c r="A250" s="52">
        <v>246</v>
      </c>
      <c r="B250" s="52" t="s">
        <v>134</v>
      </c>
      <c r="C250" s="52"/>
      <c r="D250" s="52"/>
      <c r="E250" s="52" t="s">
        <v>43</v>
      </c>
      <c r="F250" s="52">
        <v>88</v>
      </c>
      <c r="G250" s="52">
        <v>51</v>
      </c>
      <c r="H250" s="52" t="s">
        <v>28</v>
      </c>
      <c r="I250" s="52">
        <v>3887</v>
      </c>
      <c r="J250" s="52" t="s">
        <v>18</v>
      </c>
      <c r="K250" s="52"/>
      <c r="L250" s="52"/>
      <c r="M250" s="52">
        <v>447</v>
      </c>
      <c r="N250" s="52">
        <v>374</v>
      </c>
      <c r="O250" s="52" t="s">
        <v>28</v>
      </c>
      <c r="P250" s="52">
        <v>3887</v>
      </c>
      <c r="Q250" s="52" t="s">
        <v>18</v>
      </c>
      <c r="R250" s="52" t="s">
        <v>28</v>
      </c>
      <c r="S250" s="52" t="s">
        <v>1087</v>
      </c>
      <c r="T250" s="52"/>
      <c r="U250" s="52"/>
      <c r="V250" s="61"/>
      <c r="W250" s="61"/>
      <c r="X250" s="61"/>
      <c r="Y250" s="52"/>
      <c r="Z250" s="39"/>
    </row>
    <row r="251" spans="1:26" ht="60.75" thickBot="1" x14ac:dyDescent="0.3">
      <c r="A251" s="52">
        <v>247</v>
      </c>
      <c r="B251" s="52" t="s">
        <v>489</v>
      </c>
      <c r="C251" s="52"/>
      <c r="D251" s="52"/>
      <c r="E251" s="52" t="s">
        <v>43</v>
      </c>
      <c r="F251" s="211" t="s">
        <v>1529</v>
      </c>
      <c r="G251" s="212"/>
      <c r="H251" s="213"/>
      <c r="I251" s="52"/>
      <c r="J251" s="52"/>
      <c r="K251" s="52"/>
      <c r="L251" s="52"/>
      <c r="M251" s="52">
        <v>475</v>
      </c>
      <c r="N251" s="52">
        <v>187</v>
      </c>
      <c r="O251" s="52" t="s">
        <v>28</v>
      </c>
      <c r="P251" s="52">
        <v>462</v>
      </c>
      <c r="Q251" s="52" t="s">
        <v>18</v>
      </c>
      <c r="R251" s="52" t="s">
        <v>1171</v>
      </c>
      <c r="S251" s="52" t="s">
        <v>1070</v>
      </c>
      <c r="T251" s="52"/>
      <c r="U251" s="52"/>
      <c r="V251" s="61"/>
      <c r="W251" s="61"/>
      <c r="X251" s="61"/>
      <c r="Y251" s="52" t="s">
        <v>114</v>
      </c>
      <c r="Z251" s="39"/>
    </row>
    <row r="252" spans="1:26" ht="30.75" thickBot="1" x14ac:dyDescent="0.3">
      <c r="A252" s="52">
        <v>248</v>
      </c>
      <c r="B252" s="52" t="s">
        <v>134</v>
      </c>
      <c r="C252" s="52"/>
      <c r="D252" s="52"/>
      <c r="E252" s="52" t="s">
        <v>43</v>
      </c>
      <c r="F252" s="52">
        <v>87</v>
      </c>
      <c r="G252" s="52">
        <v>51</v>
      </c>
      <c r="H252" s="52" t="s">
        <v>28</v>
      </c>
      <c r="I252" s="52">
        <v>3012</v>
      </c>
      <c r="J252" s="52" t="s">
        <v>18</v>
      </c>
      <c r="K252" s="52"/>
      <c r="L252" s="52"/>
      <c r="M252" s="52">
        <v>476</v>
      </c>
      <c r="N252" s="52">
        <v>374</v>
      </c>
      <c r="O252" s="52" t="s">
        <v>28</v>
      </c>
      <c r="P252" s="52">
        <v>3012</v>
      </c>
      <c r="Q252" s="52" t="s">
        <v>18</v>
      </c>
      <c r="R252" s="52" t="s">
        <v>28</v>
      </c>
      <c r="S252" s="52" t="s">
        <v>1087</v>
      </c>
      <c r="T252" s="52"/>
      <c r="U252" s="52"/>
      <c r="V252" s="61"/>
      <c r="W252" s="61"/>
      <c r="X252" s="61"/>
      <c r="Y252" s="52"/>
      <c r="Z252" s="39"/>
    </row>
    <row r="253" spans="1:26" ht="150.75" thickBot="1" x14ac:dyDescent="0.3">
      <c r="A253" s="52">
        <v>249</v>
      </c>
      <c r="B253" s="52" t="s">
        <v>134</v>
      </c>
      <c r="C253" s="52"/>
      <c r="D253" s="52"/>
      <c r="E253" s="52" t="s">
        <v>43</v>
      </c>
      <c r="F253" s="52" t="s">
        <v>595</v>
      </c>
      <c r="G253" s="52">
        <v>282</v>
      </c>
      <c r="H253" s="52" t="s">
        <v>28</v>
      </c>
      <c r="I253" s="52">
        <v>1381</v>
      </c>
      <c r="J253" s="52" t="s">
        <v>18</v>
      </c>
      <c r="K253" s="52"/>
      <c r="L253" s="52"/>
      <c r="M253" s="52" t="s">
        <v>490</v>
      </c>
      <c r="N253" s="52">
        <v>249</v>
      </c>
      <c r="O253" s="52" t="s">
        <v>28</v>
      </c>
      <c r="P253" s="52">
        <v>1381</v>
      </c>
      <c r="Q253" s="52" t="s">
        <v>18</v>
      </c>
      <c r="R253" s="52" t="s">
        <v>28</v>
      </c>
      <c r="S253" s="52" t="s">
        <v>1095</v>
      </c>
      <c r="T253" s="52"/>
      <c r="U253" s="52"/>
      <c r="V253" s="61"/>
      <c r="W253" s="61"/>
      <c r="X253" s="61"/>
      <c r="Y253" s="52"/>
      <c r="Z253" s="39"/>
    </row>
    <row r="254" spans="1:26" ht="30.75" thickBot="1" x14ac:dyDescent="0.3">
      <c r="A254" s="52">
        <v>250</v>
      </c>
      <c r="B254" s="52" t="s">
        <v>134</v>
      </c>
      <c r="C254" s="52"/>
      <c r="D254" s="52"/>
      <c r="E254" s="52" t="s">
        <v>43</v>
      </c>
      <c r="F254" s="52" t="s">
        <v>596</v>
      </c>
      <c r="G254" s="52">
        <v>51</v>
      </c>
      <c r="H254" s="52" t="s">
        <v>28</v>
      </c>
      <c r="I254" s="52">
        <v>956</v>
      </c>
      <c r="J254" s="52" t="s">
        <v>18</v>
      </c>
      <c r="K254" s="52" t="s">
        <v>600</v>
      </c>
      <c r="L254" s="52"/>
      <c r="M254" s="52" t="s">
        <v>139</v>
      </c>
      <c r="N254" s="52">
        <v>374</v>
      </c>
      <c r="O254" s="52" t="s">
        <v>28</v>
      </c>
      <c r="P254" s="52">
        <v>956</v>
      </c>
      <c r="Q254" s="52" t="s">
        <v>18</v>
      </c>
      <c r="R254" s="52" t="s">
        <v>28</v>
      </c>
      <c r="S254" s="52" t="s">
        <v>1087</v>
      </c>
      <c r="T254" s="52"/>
      <c r="U254" s="52"/>
      <c r="V254" s="61"/>
      <c r="W254" s="61"/>
      <c r="X254" s="61"/>
      <c r="Y254" s="52"/>
      <c r="Z254" s="39"/>
    </row>
    <row r="255" spans="1:26" ht="45.75" thickBot="1" x14ac:dyDescent="0.3">
      <c r="A255" s="52">
        <v>251</v>
      </c>
      <c r="B255" s="52" t="s">
        <v>492</v>
      </c>
      <c r="C255" s="52"/>
      <c r="D255" s="52"/>
      <c r="E255" s="52" t="s">
        <v>43</v>
      </c>
      <c r="F255" s="211" t="s">
        <v>1529</v>
      </c>
      <c r="G255" s="212"/>
      <c r="H255" s="213"/>
      <c r="I255" s="52"/>
      <c r="J255" s="52"/>
      <c r="K255" s="52"/>
      <c r="L255" s="52"/>
      <c r="M255" s="52">
        <v>370</v>
      </c>
      <c r="N255" s="52">
        <v>187</v>
      </c>
      <c r="O255" s="52" t="s">
        <v>28</v>
      </c>
      <c r="P255" s="52">
        <v>1750</v>
      </c>
      <c r="Q255" s="52" t="s">
        <v>18</v>
      </c>
      <c r="R255" s="52" t="s">
        <v>1172</v>
      </c>
      <c r="S255" s="52" t="s">
        <v>1089</v>
      </c>
      <c r="T255" s="52"/>
      <c r="U255" s="52"/>
      <c r="V255" s="61"/>
      <c r="W255" s="61"/>
      <c r="X255" s="61"/>
      <c r="Y255" s="52" t="s">
        <v>114</v>
      </c>
      <c r="Z255" s="39"/>
    </row>
    <row r="256" spans="1:26" ht="45.75" thickBot="1" x14ac:dyDescent="0.3">
      <c r="A256" s="52">
        <v>252</v>
      </c>
      <c r="B256" s="52" t="s">
        <v>134</v>
      </c>
      <c r="C256" s="52"/>
      <c r="D256" s="52"/>
      <c r="E256" s="52" t="s">
        <v>43</v>
      </c>
      <c r="F256" s="52" t="s">
        <v>598</v>
      </c>
      <c r="G256" s="52">
        <v>173</v>
      </c>
      <c r="H256" s="52" t="s">
        <v>28</v>
      </c>
      <c r="I256" s="52">
        <v>1165.32</v>
      </c>
      <c r="J256" s="52" t="s">
        <v>18</v>
      </c>
      <c r="K256" s="52"/>
      <c r="L256" s="52"/>
      <c r="M256" s="52">
        <v>56</v>
      </c>
      <c r="N256" s="52">
        <v>187</v>
      </c>
      <c r="O256" s="52" t="s">
        <v>28</v>
      </c>
      <c r="P256" s="52">
        <v>991</v>
      </c>
      <c r="Q256" s="52" t="s">
        <v>18</v>
      </c>
      <c r="R256" s="52" t="s">
        <v>28</v>
      </c>
      <c r="S256" s="52" t="s">
        <v>1096</v>
      </c>
      <c r="T256" s="52"/>
      <c r="U256" s="52"/>
      <c r="V256" s="61"/>
      <c r="W256" s="61"/>
      <c r="X256" s="61"/>
      <c r="Y256" s="52" t="s">
        <v>114</v>
      </c>
      <c r="Z256" s="39"/>
    </row>
    <row r="257" spans="1:26" ht="45.75" thickBot="1" x14ac:dyDescent="0.3">
      <c r="A257" s="52">
        <v>253</v>
      </c>
      <c r="B257" s="52" t="s">
        <v>491</v>
      </c>
      <c r="C257" s="52"/>
      <c r="D257" s="52"/>
      <c r="E257" s="52" t="s">
        <v>43</v>
      </c>
      <c r="F257" s="52" t="s">
        <v>599</v>
      </c>
      <c r="G257" s="52">
        <v>28</v>
      </c>
      <c r="H257" s="52" t="s">
        <v>28</v>
      </c>
      <c r="I257" s="52">
        <v>770</v>
      </c>
      <c r="J257" s="52" t="s">
        <v>18</v>
      </c>
      <c r="K257" s="52"/>
      <c r="L257" s="52"/>
      <c r="M257" s="52">
        <v>419</v>
      </c>
      <c r="N257" s="52">
        <v>187</v>
      </c>
      <c r="O257" s="52" t="s">
        <v>28</v>
      </c>
      <c r="P257" s="52">
        <v>770</v>
      </c>
      <c r="Q257" s="52" t="s">
        <v>18</v>
      </c>
      <c r="R257" s="52" t="s">
        <v>1269</v>
      </c>
      <c r="S257" s="52" t="s">
        <v>1087</v>
      </c>
      <c r="T257" s="52"/>
      <c r="U257" s="52"/>
      <c r="V257" s="61"/>
      <c r="W257" s="61"/>
      <c r="X257" s="61"/>
      <c r="Y257" s="52" t="s">
        <v>114</v>
      </c>
      <c r="Z257" s="39"/>
    </row>
    <row r="258" spans="1:26" ht="60.75" thickBot="1" x14ac:dyDescent="0.3">
      <c r="A258" s="52">
        <v>254</v>
      </c>
      <c r="B258" s="99" t="s">
        <v>134</v>
      </c>
      <c r="C258" s="99"/>
      <c r="D258" s="99"/>
      <c r="E258" s="99" t="s">
        <v>43</v>
      </c>
      <c r="F258" s="99" t="s">
        <v>556</v>
      </c>
      <c r="G258" s="99">
        <v>908</v>
      </c>
      <c r="H258" s="99" t="s">
        <v>24</v>
      </c>
      <c r="I258" s="99">
        <v>8690</v>
      </c>
      <c r="J258" s="99" t="s">
        <v>781</v>
      </c>
      <c r="K258" s="99"/>
      <c r="L258" s="99"/>
      <c r="M258" s="99">
        <v>4570</v>
      </c>
      <c r="N258" s="99">
        <v>2580</v>
      </c>
      <c r="O258" s="99" t="s">
        <v>24</v>
      </c>
      <c r="P258" s="99">
        <v>8690</v>
      </c>
      <c r="Q258" s="99" t="s">
        <v>781</v>
      </c>
      <c r="R258" s="99" t="s">
        <v>1119</v>
      </c>
      <c r="S258" s="99" t="s">
        <v>1077</v>
      </c>
      <c r="T258" s="99"/>
      <c r="U258" s="99"/>
      <c r="V258" s="93"/>
      <c r="W258" s="93"/>
      <c r="X258" s="93"/>
      <c r="Y258" s="99" t="s">
        <v>114</v>
      </c>
      <c r="Z258" s="39"/>
    </row>
    <row r="259" spans="1:26" ht="60.75" thickBot="1" x14ac:dyDescent="0.3">
      <c r="A259" s="52">
        <v>255</v>
      </c>
      <c r="B259" s="52" t="s">
        <v>497</v>
      </c>
      <c r="C259" s="52"/>
      <c r="D259" s="52"/>
      <c r="E259" s="52" t="s">
        <v>43</v>
      </c>
      <c r="F259" s="52" t="s">
        <v>565</v>
      </c>
      <c r="G259" s="52">
        <v>1349</v>
      </c>
      <c r="H259" s="52" t="s">
        <v>35</v>
      </c>
      <c r="I259" s="52">
        <v>24607</v>
      </c>
      <c r="J259" s="52" t="s">
        <v>1325</v>
      </c>
      <c r="K259" s="52"/>
      <c r="L259" s="52"/>
      <c r="M259" s="52">
        <v>3446</v>
      </c>
      <c r="N259" s="52">
        <v>1278</v>
      </c>
      <c r="O259" s="52" t="s">
        <v>35</v>
      </c>
      <c r="P259" s="52">
        <v>24607</v>
      </c>
      <c r="Q259" s="52" t="s">
        <v>1325</v>
      </c>
      <c r="R259" s="52" t="s">
        <v>1157</v>
      </c>
      <c r="S259" s="52" t="s">
        <v>1077</v>
      </c>
      <c r="T259" s="52"/>
      <c r="U259" s="52"/>
      <c r="V259" s="61"/>
      <c r="W259" s="61"/>
      <c r="X259" s="61"/>
      <c r="Y259" s="52" t="s">
        <v>498</v>
      </c>
      <c r="Z259" s="39"/>
    </row>
    <row r="260" spans="1:26" ht="30.75" thickBot="1" x14ac:dyDescent="0.3">
      <c r="A260" s="52">
        <v>256</v>
      </c>
      <c r="B260" s="52" t="s">
        <v>112</v>
      </c>
      <c r="C260" s="52"/>
      <c r="D260" s="52"/>
      <c r="E260" s="52" t="s">
        <v>43</v>
      </c>
      <c r="F260" s="52" t="s">
        <v>585</v>
      </c>
      <c r="G260" s="52">
        <v>83</v>
      </c>
      <c r="H260" s="52" t="s">
        <v>38</v>
      </c>
      <c r="I260" s="52">
        <v>5852</v>
      </c>
      <c r="J260" s="52" t="s">
        <v>1326</v>
      </c>
      <c r="K260" s="52"/>
      <c r="L260" s="52"/>
      <c r="M260" s="52">
        <v>1591</v>
      </c>
      <c r="N260" s="52">
        <v>812</v>
      </c>
      <c r="O260" s="52" t="s">
        <v>38</v>
      </c>
      <c r="P260" s="52">
        <v>5852</v>
      </c>
      <c r="Q260" s="52" t="s">
        <v>1326</v>
      </c>
      <c r="R260" s="52" t="s">
        <v>38</v>
      </c>
      <c r="S260" s="52" t="s">
        <v>1087</v>
      </c>
      <c r="T260" s="52"/>
      <c r="U260" s="52"/>
      <c r="V260" s="61"/>
      <c r="W260" s="61"/>
      <c r="X260" s="61"/>
      <c r="Y260" s="52" t="s">
        <v>528</v>
      </c>
      <c r="Z260" s="39"/>
    </row>
    <row r="261" spans="1:26" ht="60.75" thickBot="1" x14ac:dyDescent="0.3">
      <c r="A261" s="52">
        <v>257</v>
      </c>
      <c r="B261" s="52" t="s">
        <v>140</v>
      </c>
      <c r="C261" s="52"/>
      <c r="D261" s="52"/>
      <c r="E261" s="52" t="s">
        <v>43</v>
      </c>
      <c r="F261" s="52" t="s">
        <v>597</v>
      </c>
      <c r="G261" s="52">
        <v>299</v>
      </c>
      <c r="H261" s="52" t="s">
        <v>28</v>
      </c>
      <c r="I261" s="52">
        <v>496</v>
      </c>
      <c r="J261" s="52" t="s">
        <v>178</v>
      </c>
      <c r="K261" s="52"/>
      <c r="L261" s="52"/>
      <c r="M261" s="52">
        <v>291</v>
      </c>
      <c r="N261" s="52">
        <v>356</v>
      </c>
      <c r="O261" s="52" t="s">
        <v>28</v>
      </c>
      <c r="P261" s="52">
        <v>496</v>
      </c>
      <c r="Q261" s="52" t="s">
        <v>178</v>
      </c>
      <c r="R261" s="52" t="s">
        <v>1173</v>
      </c>
      <c r="S261" s="52" t="s">
        <v>1089</v>
      </c>
      <c r="T261" s="52"/>
      <c r="U261" s="52"/>
      <c r="V261" s="61"/>
      <c r="W261" s="61"/>
      <c r="X261" s="61"/>
      <c r="Y261" s="52"/>
      <c r="Z261" s="39"/>
    </row>
    <row r="262" spans="1:26" ht="45.75" thickBot="1" x14ac:dyDescent="0.3">
      <c r="A262" s="52">
        <v>258</v>
      </c>
      <c r="B262" s="52" t="s">
        <v>481</v>
      </c>
      <c r="C262" s="52"/>
      <c r="D262" s="52"/>
      <c r="E262" s="52" t="s">
        <v>43</v>
      </c>
      <c r="F262" s="52" t="s">
        <v>552</v>
      </c>
      <c r="G262" s="52">
        <v>3235</v>
      </c>
      <c r="H262" s="52" t="s">
        <v>24</v>
      </c>
      <c r="I262" s="52">
        <v>7929</v>
      </c>
      <c r="J262" s="52" t="s">
        <v>1326</v>
      </c>
      <c r="K262" s="52"/>
      <c r="L262" s="52"/>
      <c r="M262" s="52" t="s">
        <v>132</v>
      </c>
      <c r="N262" s="52">
        <v>1152</v>
      </c>
      <c r="O262" s="52" t="s">
        <v>24</v>
      </c>
      <c r="P262" s="52">
        <v>7929</v>
      </c>
      <c r="Q262" s="52" t="s">
        <v>114</v>
      </c>
      <c r="R262" s="52" t="s">
        <v>1120</v>
      </c>
      <c r="S262" s="52" t="s">
        <v>1089</v>
      </c>
      <c r="T262" s="52"/>
      <c r="U262" s="52"/>
      <c r="V262" s="61"/>
      <c r="W262" s="61"/>
      <c r="X262" s="61"/>
      <c r="Y262" s="52" t="s">
        <v>114</v>
      </c>
      <c r="Z262" s="39"/>
    </row>
    <row r="263" spans="1:26" ht="45.75" thickBot="1" x14ac:dyDescent="0.3">
      <c r="A263" s="52">
        <v>259</v>
      </c>
      <c r="B263" s="52" t="s">
        <v>481</v>
      </c>
      <c r="C263" s="52"/>
      <c r="D263" s="52"/>
      <c r="E263" s="52" t="s">
        <v>43</v>
      </c>
      <c r="F263" s="52" t="s">
        <v>553</v>
      </c>
      <c r="G263" s="52">
        <v>3235</v>
      </c>
      <c r="H263" s="52" t="s">
        <v>24</v>
      </c>
      <c r="I263" s="52">
        <v>1070</v>
      </c>
      <c r="J263" s="52" t="s">
        <v>1326</v>
      </c>
      <c r="K263" s="52"/>
      <c r="L263" s="52"/>
      <c r="M263" s="52">
        <v>4556</v>
      </c>
      <c r="N263" s="52">
        <v>1152</v>
      </c>
      <c r="O263" s="52" t="s">
        <v>24</v>
      </c>
      <c r="P263" s="52">
        <v>1070</v>
      </c>
      <c r="Q263" s="52" t="s">
        <v>114</v>
      </c>
      <c r="R263" s="52" t="s">
        <v>1120</v>
      </c>
      <c r="S263" s="52" t="s">
        <v>1089</v>
      </c>
      <c r="T263" s="52"/>
      <c r="U263" s="52"/>
      <c r="V263" s="61"/>
      <c r="W263" s="61"/>
      <c r="X263" s="61"/>
      <c r="Y263" s="52" t="s">
        <v>114</v>
      </c>
      <c r="Z263" s="39"/>
    </row>
    <row r="264" spans="1:26" ht="83.45" customHeight="1" thickBot="1" x14ac:dyDescent="0.3">
      <c r="A264" s="52">
        <v>260</v>
      </c>
      <c r="B264" s="52" t="s">
        <v>481</v>
      </c>
      <c r="C264" s="52"/>
      <c r="D264" s="52"/>
      <c r="E264" s="52" t="s">
        <v>43</v>
      </c>
      <c r="F264" s="52" t="s">
        <v>554</v>
      </c>
      <c r="G264" s="52">
        <v>3234</v>
      </c>
      <c r="H264" s="52" t="s">
        <v>24</v>
      </c>
      <c r="I264" s="52">
        <v>9689</v>
      </c>
      <c r="J264" s="52" t="s">
        <v>1326</v>
      </c>
      <c r="K264" s="52" t="s">
        <v>551</v>
      </c>
      <c r="L264" s="52"/>
      <c r="M264" s="52">
        <v>4557</v>
      </c>
      <c r="N264" s="52">
        <v>1152</v>
      </c>
      <c r="O264" s="52" t="s">
        <v>24</v>
      </c>
      <c r="P264" s="52">
        <v>9689</v>
      </c>
      <c r="Q264" s="52" t="s">
        <v>114</v>
      </c>
      <c r="R264" s="52" t="s">
        <v>1120</v>
      </c>
      <c r="S264" s="52" t="s">
        <v>1089</v>
      </c>
      <c r="T264" s="52"/>
      <c r="U264" s="52"/>
      <c r="V264" s="61"/>
      <c r="W264" s="61"/>
      <c r="X264" s="61"/>
      <c r="Y264" s="52" t="s">
        <v>114</v>
      </c>
      <c r="Z264" s="39"/>
    </row>
    <row r="265" spans="1:26" ht="91.9" customHeight="1" thickBot="1" x14ac:dyDescent="0.3">
      <c r="A265" s="52">
        <v>261</v>
      </c>
      <c r="B265" s="52" t="s">
        <v>481</v>
      </c>
      <c r="C265" s="52"/>
      <c r="D265" s="52"/>
      <c r="E265" s="52" t="s">
        <v>43</v>
      </c>
      <c r="F265" s="52" t="s">
        <v>1327</v>
      </c>
      <c r="G265" s="52" t="s">
        <v>1328</v>
      </c>
      <c r="H265" s="52" t="s">
        <v>24</v>
      </c>
      <c r="I265" s="52">
        <v>2794</v>
      </c>
      <c r="J265" s="52" t="s">
        <v>1326</v>
      </c>
      <c r="K265" s="52" t="s">
        <v>551</v>
      </c>
      <c r="L265" s="52"/>
      <c r="M265" s="52">
        <v>4604</v>
      </c>
      <c r="N265" s="52">
        <v>1152</v>
      </c>
      <c r="O265" s="52" t="s">
        <v>24</v>
      </c>
      <c r="P265" s="52">
        <v>2794</v>
      </c>
      <c r="Q265" s="52" t="s">
        <v>114</v>
      </c>
      <c r="R265" s="52" t="s">
        <v>1120</v>
      </c>
      <c r="S265" s="52" t="s">
        <v>1089</v>
      </c>
      <c r="T265" s="52"/>
      <c r="U265" s="52"/>
      <c r="V265" s="61"/>
      <c r="W265" s="61"/>
      <c r="X265" s="61"/>
      <c r="Y265" s="52" t="s">
        <v>114</v>
      </c>
      <c r="Z265" s="39"/>
    </row>
    <row r="266" spans="1:26" ht="75.75" thickBot="1" x14ac:dyDescent="0.3">
      <c r="A266" s="52">
        <v>262</v>
      </c>
      <c r="B266" s="52" t="s">
        <v>522</v>
      </c>
      <c r="C266" s="52"/>
      <c r="D266" s="52"/>
      <c r="E266" s="52" t="s">
        <v>43</v>
      </c>
      <c r="F266" s="52" t="s">
        <v>562</v>
      </c>
      <c r="G266" s="52">
        <v>1305</v>
      </c>
      <c r="H266" s="52" t="s">
        <v>35</v>
      </c>
      <c r="I266" s="52">
        <v>2237</v>
      </c>
      <c r="J266" s="52" t="s">
        <v>1326</v>
      </c>
      <c r="K266" s="52"/>
      <c r="L266" s="52"/>
      <c r="M266" s="52">
        <v>2784</v>
      </c>
      <c r="N266" s="52">
        <v>656</v>
      </c>
      <c r="O266" s="52" t="s">
        <v>35</v>
      </c>
      <c r="P266" s="52">
        <v>2237</v>
      </c>
      <c r="Q266" s="52" t="s">
        <v>114</v>
      </c>
      <c r="R266" s="52" t="s">
        <v>1144</v>
      </c>
      <c r="S266" s="52" t="s">
        <v>1093</v>
      </c>
      <c r="T266" s="52"/>
      <c r="U266" s="52"/>
      <c r="V266" s="61"/>
      <c r="W266" s="61"/>
      <c r="X266" s="61"/>
      <c r="Y266" s="52" t="s">
        <v>114</v>
      </c>
      <c r="Z266" s="39"/>
    </row>
    <row r="267" spans="1:26" ht="45.75" thickBot="1" x14ac:dyDescent="0.3">
      <c r="A267" s="52">
        <v>263</v>
      </c>
      <c r="B267" s="52" t="s">
        <v>155</v>
      </c>
      <c r="C267" s="52"/>
      <c r="D267" s="52"/>
      <c r="E267" s="52" t="s">
        <v>43</v>
      </c>
      <c r="F267" s="52" t="s">
        <v>563</v>
      </c>
      <c r="G267" s="52">
        <v>1305</v>
      </c>
      <c r="H267" s="52" t="s">
        <v>35</v>
      </c>
      <c r="I267" s="52">
        <v>1562</v>
      </c>
      <c r="J267" s="52" t="s">
        <v>1326</v>
      </c>
      <c r="K267" s="52"/>
      <c r="L267" s="52"/>
      <c r="M267" s="52">
        <v>3270</v>
      </c>
      <c r="N267" s="52">
        <v>656</v>
      </c>
      <c r="O267" s="52" t="s">
        <v>35</v>
      </c>
      <c r="P267" s="52">
        <v>1562</v>
      </c>
      <c r="Q267" s="52" t="s">
        <v>114</v>
      </c>
      <c r="R267" s="52" t="s">
        <v>1149</v>
      </c>
      <c r="S267" s="52" t="s">
        <v>1089</v>
      </c>
      <c r="T267" s="52"/>
      <c r="U267" s="52"/>
      <c r="V267" s="61"/>
      <c r="W267" s="61"/>
      <c r="X267" s="61"/>
      <c r="Y267" s="52" t="s">
        <v>114</v>
      </c>
      <c r="Z267" s="39"/>
    </row>
    <row r="268" spans="1:26" ht="45.75" thickBot="1" x14ac:dyDescent="0.3">
      <c r="A268" s="52">
        <v>264</v>
      </c>
      <c r="B268" s="52" t="s">
        <v>164</v>
      </c>
      <c r="C268" s="52"/>
      <c r="D268" s="52"/>
      <c r="E268" s="52" t="s">
        <v>43</v>
      </c>
      <c r="F268" s="52" t="s">
        <v>582</v>
      </c>
      <c r="G268" s="52">
        <v>818</v>
      </c>
      <c r="H268" s="52" t="s">
        <v>38</v>
      </c>
      <c r="I268" s="52">
        <v>5511</v>
      </c>
      <c r="J268" s="52" t="s">
        <v>1326</v>
      </c>
      <c r="K268" s="52" t="s">
        <v>579</v>
      </c>
      <c r="L268" s="52"/>
      <c r="M268" s="52" t="s">
        <v>165</v>
      </c>
      <c r="N268" s="52">
        <v>462</v>
      </c>
      <c r="O268" s="52" t="s">
        <v>38</v>
      </c>
      <c r="P268" s="52">
        <v>5511</v>
      </c>
      <c r="Q268" s="52" t="s">
        <v>114</v>
      </c>
      <c r="R268" s="52" t="s">
        <v>1267</v>
      </c>
      <c r="S268" s="52" t="s">
        <v>1089</v>
      </c>
      <c r="T268" s="52"/>
      <c r="U268" s="52"/>
      <c r="V268" s="61"/>
      <c r="W268" s="61"/>
      <c r="X268" s="61"/>
      <c r="Y268" s="52" t="s">
        <v>114</v>
      </c>
      <c r="Z268" s="39"/>
    </row>
    <row r="269" spans="1:26" ht="45.75" thickBot="1" x14ac:dyDescent="0.3">
      <c r="A269" s="52">
        <v>265</v>
      </c>
      <c r="B269" s="52" t="s">
        <v>164</v>
      </c>
      <c r="C269" s="52"/>
      <c r="D269" s="52"/>
      <c r="E269" s="52" t="s">
        <v>43</v>
      </c>
      <c r="F269" s="52" t="s">
        <v>583</v>
      </c>
      <c r="G269" s="52">
        <v>715</v>
      </c>
      <c r="H269" s="52" t="s">
        <v>38</v>
      </c>
      <c r="I269" s="52">
        <v>982</v>
      </c>
      <c r="J269" s="52" t="s">
        <v>1326</v>
      </c>
      <c r="K269" s="52"/>
      <c r="L269" s="52"/>
      <c r="M269" s="52" t="s">
        <v>166</v>
      </c>
      <c r="N269" s="52">
        <v>462</v>
      </c>
      <c r="O269" s="52" t="s">
        <v>38</v>
      </c>
      <c r="P269" s="52">
        <v>982</v>
      </c>
      <c r="Q269" s="52" t="s">
        <v>114</v>
      </c>
      <c r="R269" s="52" t="s">
        <v>1267</v>
      </c>
      <c r="S269" s="52" t="s">
        <v>1089</v>
      </c>
      <c r="T269" s="52"/>
      <c r="U269" s="52"/>
      <c r="V269" s="61"/>
      <c r="W269" s="61"/>
      <c r="X269" s="61"/>
      <c r="Y269" s="52" t="s">
        <v>114</v>
      </c>
      <c r="Z269" s="39"/>
    </row>
    <row r="270" spans="1:26" ht="15" customHeight="1" thickBot="1" x14ac:dyDescent="0.3">
      <c r="A270" s="219" t="s">
        <v>1352</v>
      </c>
      <c r="B270" s="220"/>
      <c r="C270" s="53"/>
      <c r="D270" s="53"/>
      <c r="E270" s="6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4"/>
      <c r="V270" s="195">
        <f>SUM(V3:V269)</f>
        <v>30255.18</v>
      </c>
      <c r="W270" s="195">
        <f>SUM(W3:W269)</f>
        <v>0</v>
      </c>
      <c r="X270" s="195">
        <f>SUM(X3:X269)</f>
        <v>30255.18</v>
      </c>
      <c r="Y270" s="4"/>
      <c r="Z270" s="39"/>
    </row>
    <row r="271" spans="1:2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73"/>
      <c r="W271" s="73"/>
      <c r="X271" s="73"/>
      <c r="Y271" s="3"/>
      <c r="Z271" s="39"/>
    </row>
    <row r="272" spans="1:2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73"/>
      <c r="W272" s="73"/>
      <c r="X272" s="73"/>
      <c r="Y272" s="3"/>
      <c r="Z272" s="39"/>
    </row>
    <row r="273" spans="1:2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73"/>
      <c r="W273" s="73"/>
      <c r="X273" s="73"/>
      <c r="Y273" s="3"/>
      <c r="Z273" s="39"/>
    </row>
    <row r="274" spans="1:2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73"/>
      <c r="W274" s="73"/>
      <c r="X274" s="73"/>
      <c r="Y274" s="3"/>
      <c r="Z274" s="39"/>
    </row>
    <row r="275" spans="1:2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73"/>
      <c r="W275" s="73"/>
      <c r="X275" s="73"/>
      <c r="Y275" s="3"/>
      <c r="Z275" s="39"/>
    </row>
    <row r="276" spans="1:26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74"/>
      <c r="W276" s="74"/>
      <c r="X276" s="74"/>
      <c r="Y276" s="38"/>
    </row>
  </sheetData>
  <mergeCells count="136">
    <mergeCell ref="F241:H241"/>
    <mergeCell ref="F242:H242"/>
    <mergeCell ref="F243:H243"/>
    <mergeCell ref="F244:H244"/>
    <mergeCell ref="F245:H245"/>
    <mergeCell ref="F246:H246"/>
    <mergeCell ref="F251:H251"/>
    <mergeCell ref="F255:H255"/>
    <mergeCell ref="V3:V4"/>
    <mergeCell ref="F98:H98"/>
    <mergeCell ref="F99:H99"/>
    <mergeCell ref="F100:H100"/>
    <mergeCell ref="F102:H102"/>
    <mergeCell ref="F92:H92"/>
    <mergeCell ref="F93:H93"/>
    <mergeCell ref="F94:H94"/>
    <mergeCell ref="F95:H95"/>
    <mergeCell ref="F96:H96"/>
    <mergeCell ref="F109:H109"/>
    <mergeCell ref="F110:H110"/>
    <mergeCell ref="F111:H111"/>
    <mergeCell ref="F112:H112"/>
    <mergeCell ref="F113:H113"/>
    <mergeCell ref="F103:H103"/>
    <mergeCell ref="W3:W4"/>
    <mergeCell ref="X3:X4"/>
    <mergeCell ref="A270:B270"/>
    <mergeCell ref="F1:I1"/>
    <mergeCell ref="M1:P1"/>
    <mergeCell ref="A1:E1"/>
    <mergeCell ref="J1:L1"/>
    <mergeCell ref="Q1:Y1"/>
    <mergeCell ref="F82:H82"/>
    <mergeCell ref="F67:H67"/>
    <mergeCell ref="F88:H88"/>
    <mergeCell ref="F89:H89"/>
    <mergeCell ref="F90:H90"/>
    <mergeCell ref="F91:H91"/>
    <mergeCell ref="F232:H232"/>
    <mergeCell ref="F233:H233"/>
    <mergeCell ref="F234:H234"/>
    <mergeCell ref="F235:H235"/>
    <mergeCell ref="F236:H236"/>
    <mergeCell ref="F237:H237"/>
    <mergeCell ref="F238:H238"/>
    <mergeCell ref="F239:H239"/>
    <mergeCell ref="F240:H240"/>
    <mergeCell ref="F97:H97"/>
    <mergeCell ref="F105:H105"/>
    <mergeCell ref="F106:H106"/>
    <mergeCell ref="F107:H107"/>
    <mergeCell ref="F108:H108"/>
    <mergeCell ref="F122:H122"/>
    <mergeCell ref="F123:H123"/>
    <mergeCell ref="F124:H124"/>
    <mergeCell ref="F138:H138"/>
    <mergeCell ref="F139:H139"/>
    <mergeCell ref="F114:H114"/>
    <mergeCell ref="F115:H115"/>
    <mergeCell ref="F116:H116"/>
    <mergeCell ref="F118:H118"/>
    <mergeCell ref="F119:H119"/>
    <mergeCell ref="F145:H145"/>
    <mergeCell ref="F146:H146"/>
    <mergeCell ref="F147:H147"/>
    <mergeCell ref="F127:H127"/>
    <mergeCell ref="F130:H130"/>
    <mergeCell ref="F131:H131"/>
    <mergeCell ref="F132:H132"/>
    <mergeCell ref="F133:H133"/>
    <mergeCell ref="F134:H134"/>
    <mergeCell ref="F135:H135"/>
    <mergeCell ref="F136:H136"/>
    <mergeCell ref="F137:H137"/>
    <mergeCell ref="F140:H140"/>
    <mergeCell ref="F141:H141"/>
    <mergeCell ref="F142:H142"/>
    <mergeCell ref="F143:H143"/>
    <mergeCell ref="F144:H144"/>
    <mergeCell ref="F157:H157"/>
    <mergeCell ref="F158:H158"/>
    <mergeCell ref="F160:H160"/>
    <mergeCell ref="F148:H148"/>
    <mergeCell ref="F149:H149"/>
    <mergeCell ref="F150:H150"/>
    <mergeCell ref="F151:H151"/>
    <mergeCell ref="F152:H152"/>
    <mergeCell ref="F153:H153"/>
    <mergeCell ref="F154:H154"/>
    <mergeCell ref="F207:H207"/>
    <mergeCell ref="F208:H208"/>
    <mergeCell ref="F209:H209"/>
    <mergeCell ref="F199:H199"/>
    <mergeCell ref="F200:H200"/>
    <mergeCell ref="F201:H201"/>
    <mergeCell ref="F202:H202"/>
    <mergeCell ref="F203:H203"/>
    <mergeCell ref="F192:H192"/>
    <mergeCell ref="F193:H193"/>
    <mergeCell ref="F196:H196"/>
    <mergeCell ref="F197:H197"/>
    <mergeCell ref="F198:H198"/>
    <mergeCell ref="F172:H172"/>
    <mergeCell ref="F173:H173"/>
    <mergeCell ref="F174:H174"/>
    <mergeCell ref="F175:H175"/>
    <mergeCell ref="F176:H176"/>
    <mergeCell ref="F167:H167"/>
    <mergeCell ref="F168:H168"/>
    <mergeCell ref="F169:H169"/>
    <mergeCell ref="F170:H170"/>
    <mergeCell ref="F171:H171"/>
    <mergeCell ref="F224:H224"/>
    <mergeCell ref="F225:H225"/>
    <mergeCell ref="F226:H226"/>
    <mergeCell ref="F227:H227"/>
    <mergeCell ref="F228:H228"/>
    <mergeCell ref="F177:H177"/>
    <mergeCell ref="F178:H178"/>
    <mergeCell ref="F179:H179"/>
    <mergeCell ref="F222:H222"/>
    <mergeCell ref="F223:H223"/>
    <mergeCell ref="F214:H214"/>
    <mergeCell ref="F215:H215"/>
    <mergeCell ref="F180:H180"/>
    <mergeCell ref="F181:H181"/>
    <mergeCell ref="F182:H182"/>
    <mergeCell ref="F183:H183"/>
    <mergeCell ref="F184:H184"/>
    <mergeCell ref="F185:H185"/>
    <mergeCell ref="F186:H186"/>
    <mergeCell ref="F187:H187"/>
    <mergeCell ref="F189:H189"/>
    <mergeCell ref="F190:H190"/>
    <mergeCell ref="F204:H204"/>
    <mergeCell ref="F205:H205"/>
  </mergeCells>
  <phoneticPr fontId="7" type="noConversion"/>
  <pageMargins left="0.7" right="0.7" top="0.75" bottom="0.75" header="0.3" footer="0.3"/>
  <pageSetup paperSize="9" scale="38" fitToHeight="0" orientation="landscape" horizontalDpi="4294967293" r:id="rId1"/>
  <headerFooter>
    <oddHeader>&amp;A</oddHeader>
    <oddFooter>Stranica &amp;P</oddFooter>
  </headerFooter>
  <ignoredErrors>
    <ignoredError sqref="F218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68"/>
  <sheetViews>
    <sheetView view="pageBreakPreview" zoomScale="90" zoomScaleNormal="69" zoomScaleSheetLayoutView="90" workbookViewId="0">
      <pane ySplit="2" topLeftCell="A3" activePane="bottomLeft" state="frozen"/>
      <selection pane="bottomLeft" activeCell="U5" sqref="U5:W5"/>
    </sheetView>
  </sheetViews>
  <sheetFormatPr defaultColWidth="8.85546875" defaultRowHeight="15" x14ac:dyDescent="0.25"/>
  <cols>
    <col min="1" max="1" width="8.85546875" style="3"/>
    <col min="2" max="2" width="23.7109375" style="3" customWidth="1"/>
    <col min="3" max="4" width="13.85546875" style="3" customWidth="1"/>
    <col min="5" max="6" width="8.85546875" style="3"/>
    <col min="7" max="7" width="12.42578125" style="3" customWidth="1"/>
    <col min="8" max="8" width="8.85546875" style="3"/>
    <col min="9" max="10" width="12.42578125" style="3" customWidth="1"/>
    <col min="11" max="13" width="8.85546875" style="3"/>
    <col min="14" max="14" width="12.42578125" style="3" customWidth="1"/>
    <col min="15" max="15" width="8.85546875" style="3"/>
    <col min="16" max="17" width="12.42578125" style="3" customWidth="1"/>
    <col min="18" max="18" width="11.7109375" style="3" customWidth="1"/>
    <col min="19" max="19" width="22.140625" style="3" customWidth="1"/>
    <col min="20" max="20" width="23.7109375" style="3" customWidth="1"/>
    <col min="21" max="21" width="14" style="73" customWidth="1"/>
    <col min="22" max="22" width="12.42578125" style="73" customWidth="1"/>
    <col min="23" max="23" width="14.7109375" style="73" customWidth="1"/>
    <col min="24" max="24" width="12.42578125" style="3" customWidth="1"/>
    <col min="25" max="16384" width="8.85546875" style="3"/>
  </cols>
  <sheetData>
    <row r="1" spans="1:24" ht="15.75" thickBot="1" x14ac:dyDescent="0.3">
      <c r="A1" s="26"/>
      <c r="B1" s="26"/>
      <c r="C1" s="26"/>
      <c r="D1" s="26"/>
      <c r="E1" s="208" t="s">
        <v>586</v>
      </c>
      <c r="F1" s="209"/>
      <c r="G1" s="209"/>
      <c r="H1" s="210"/>
      <c r="I1" s="26"/>
      <c r="J1" s="26"/>
      <c r="K1" s="26"/>
      <c r="L1" s="208" t="s">
        <v>587</v>
      </c>
      <c r="M1" s="209"/>
      <c r="N1" s="209"/>
      <c r="O1" s="210"/>
      <c r="P1" s="26"/>
      <c r="Q1" s="26"/>
      <c r="R1" s="26"/>
      <c r="S1" s="133"/>
      <c r="T1" s="26"/>
      <c r="U1" s="76"/>
      <c r="V1" s="76"/>
      <c r="W1" s="76"/>
      <c r="X1" s="26"/>
    </row>
    <row r="2" spans="1:24" ht="86.25" thickBot="1" x14ac:dyDescent="0.3">
      <c r="A2" s="18" t="s">
        <v>1</v>
      </c>
      <c r="B2" s="18" t="s">
        <v>39</v>
      </c>
      <c r="C2" s="18" t="s">
        <v>40</v>
      </c>
      <c r="D2" s="18" t="s">
        <v>1358</v>
      </c>
      <c r="E2" s="18" t="s">
        <v>2</v>
      </c>
      <c r="F2" s="18" t="s">
        <v>3</v>
      </c>
      <c r="G2" s="18" t="s">
        <v>4</v>
      </c>
      <c r="H2" s="18" t="s">
        <v>889</v>
      </c>
      <c r="I2" s="18" t="s">
        <v>6</v>
      </c>
      <c r="J2" s="18" t="s">
        <v>7</v>
      </c>
      <c r="K2" s="18" t="s">
        <v>8</v>
      </c>
      <c r="L2" s="18" t="s">
        <v>9</v>
      </c>
      <c r="M2" s="18" t="s">
        <v>543</v>
      </c>
      <c r="N2" s="18" t="s">
        <v>4</v>
      </c>
      <c r="O2" s="18" t="s">
        <v>889</v>
      </c>
      <c r="P2" s="18" t="s">
        <v>10</v>
      </c>
      <c r="Q2" s="18" t="s">
        <v>11</v>
      </c>
      <c r="R2" s="19" t="s">
        <v>12</v>
      </c>
      <c r="S2" s="143" t="s">
        <v>1642</v>
      </c>
      <c r="T2" s="29" t="s">
        <v>13</v>
      </c>
      <c r="U2" s="63" t="s">
        <v>1330</v>
      </c>
      <c r="V2" s="63" t="s">
        <v>1331</v>
      </c>
      <c r="W2" s="63" t="s">
        <v>1339</v>
      </c>
      <c r="X2" s="18" t="s">
        <v>15</v>
      </c>
    </row>
    <row r="3" spans="1:24" ht="150.75" thickBot="1" x14ac:dyDescent="0.3">
      <c r="A3" s="100" t="s">
        <v>41</v>
      </c>
      <c r="B3" s="100" t="s">
        <v>716</v>
      </c>
      <c r="C3" s="101" t="s">
        <v>650</v>
      </c>
      <c r="D3" s="101">
        <v>1000221</v>
      </c>
      <c r="E3" s="101" t="s">
        <v>717</v>
      </c>
      <c r="F3" s="101">
        <v>5953</v>
      </c>
      <c r="G3" s="101" t="s">
        <v>16</v>
      </c>
      <c r="H3" s="101">
        <v>481</v>
      </c>
      <c r="I3" s="101" t="s">
        <v>18</v>
      </c>
      <c r="J3" s="101"/>
      <c r="K3" s="101"/>
      <c r="L3" s="101" t="s">
        <v>717</v>
      </c>
      <c r="M3" s="101">
        <v>5953</v>
      </c>
      <c r="N3" s="101" t="s">
        <v>16</v>
      </c>
      <c r="O3" s="101">
        <v>481</v>
      </c>
      <c r="P3" s="101" t="s">
        <v>18</v>
      </c>
      <c r="Q3" s="101" t="s">
        <v>719</v>
      </c>
      <c r="R3" s="141" t="s">
        <v>1274</v>
      </c>
      <c r="S3" s="52" t="s">
        <v>1643</v>
      </c>
      <c r="T3" s="142"/>
      <c r="U3" s="82">
        <v>11269.49</v>
      </c>
      <c r="V3" s="82">
        <v>0</v>
      </c>
      <c r="W3" s="82">
        <v>11269.49</v>
      </c>
      <c r="X3" s="52" t="s">
        <v>1350</v>
      </c>
    </row>
    <row r="4" spans="1:24" ht="150.75" thickBot="1" x14ac:dyDescent="0.3">
      <c r="A4" s="4" t="s">
        <v>45</v>
      </c>
      <c r="B4" s="4" t="s">
        <v>716</v>
      </c>
      <c r="C4" s="4" t="s">
        <v>650</v>
      </c>
      <c r="D4" s="101">
        <v>1000221</v>
      </c>
      <c r="E4" s="4" t="s">
        <v>718</v>
      </c>
      <c r="F4" s="4">
        <v>5952</v>
      </c>
      <c r="G4" s="4" t="s">
        <v>16</v>
      </c>
      <c r="H4" s="4">
        <v>203</v>
      </c>
      <c r="I4" s="4" t="s">
        <v>18</v>
      </c>
      <c r="J4" s="4"/>
      <c r="K4" s="4"/>
      <c r="L4" s="4" t="s">
        <v>718</v>
      </c>
      <c r="M4" s="4">
        <v>5952</v>
      </c>
      <c r="N4" s="4" t="s">
        <v>16</v>
      </c>
      <c r="O4" s="4">
        <v>203</v>
      </c>
      <c r="P4" s="4" t="s">
        <v>18</v>
      </c>
      <c r="Q4" s="4" t="s">
        <v>538</v>
      </c>
      <c r="R4" s="6" t="s">
        <v>1274</v>
      </c>
      <c r="S4" s="52" t="s">
        <v>1643</v>
      </c>
      <c r="T4" s="54"/>
      <c r="U4" s="35"/>
      <c r="V4" s="35"/>
      <c r="W4" s="35"/>
      <c r="X4" s="4"/>
    </row>
    <row r="5" spans="1:24" ht="15" customHeight="1" thickBot="1" x14ac:dyDescent="0.3">
      <c r="A5" s="219" t="s">
        <v>1352</v>
      </c>
      <c r="B5" s="220"/>
      <c r="C5" s="6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2"/>
      <c r="T5" s="54"/>
      <c r="U5" s="195">
        <f>SUM(U3:U4)</f>
        <v>11269.49</v>
      </c>
      <c r="V5" s="195">
        <f t="shared" ref="V5:W5" si="0">SUM(V3:V4)</f>
        <v>0</v>
      </c>
      <c r="W5" s="195">
        <f t="shared" si="0"/>
        <v>11269.49</v>
      </c>
      <c r="X5" s="4"/>
    </row>
    <row r="6" spans="1:24" x14ac:dyDescent="0.25">
      <c r="S6" s="102"/>
    </row>
    <row r="7" spans="1:24" x14ac:dyDescent="0.25">
      <c r="S7" s="102"/>
    </row>
    <row r="8" spans="1:24" x14ac:dyDescent="0.25">
      <c r="S8" s="102"/>
    </row>
    <row r="9" spans="1:24" x14ac:dyDescent="0.25">
      <c r="S9" s="102"/>
    </row>
    <row r="10" spans="1:24" x14ac:dyDescent="0.25">
      <c r="S10" s="102"/>
    </row>
    <row r="11" spans="1:24" x14ac:dyDescent="0.25">
      <c r="S11" s="102"/>
    </row>
    <row r="12" spans="1:24" x14ac:dyDescent="0.25">
      <c r="S12" s="102"/>
    </row>
    <row r="13" spans="1:24" x14ac:dyDescent="0.25">
      <c r="S13" s="102"/>
    </row>
    <row r="14" spans="1:24" x14ac:dyDescent="0.25">
      <c r="S14" s="102"/>
    </row>
    <row r="15" spans="1:24" x14ac:dyDescent="0.25">
      <c r="S15" s="102"/>
    </row>
    <row r="16" spans="1:24" x14ac:dyDescent="0.25">
      <c r="S16" s="102"/>
    </row>
    <row r="17" spans="19:19" x14ac:dyDescent="0.25">
      <c r="S17" s="102"/>
    </row>
    <row r="18" spans="19:19" x14ac:dyDescent="0.25">
      <c r="S18" s="102"/>
    </row>
    <row r="19" spans="19:19" x14ac:dyDescent="0.25">
      <c r="S19" s="102"/>
    </row>
    <row r="20" spans="19:19" x14ac:dyDescent="0.25">
      <c r="S20" s="102"/>
    </row>
    <row r="21" spans="19:19" x14ac:dyDescent="0.25">
      <c r="S21" s="102"/>
    </row>
    <row r="22" spans="19:19" x14ac:dyDescent="0.25">
      <c r="S22" s="102"/>
    </row>
    <row r="23" spans="19:19" x14ac:dyDescent="0.25">
      <c r="S23" s="102"/>
    </row>
    <row r="24" spans="19:19" x14ac:dyDescent="0.25">
      <c r="S24" s="102"/>
    </row>
    <row r="25" spans="19:19" x14ac:dyDescent="0.25">
      <c r="S25" s="102"/>
    </row>
    <row r="26" spans="19:19" x14ac:dyDescent="0.25">
      <c r="S26" s="102"/>
    </row>
    <row r="27" spans="19:19" x14ac:dyDescent="0.25">
      <c r="S27" s="102"/>
    </row>
    <row r="28" spans="19:19" x14ac:dyDescent="0.25">
      <c r="S28" s="102"/>
    </row>
    <row r="29" spans="19:19" x14ac:dyDescent="0.25">
      <c r="S29" s="102"/>
    </row>
    <row r="30" spans="19:19" x14ac:dyDescent="0.25">
      <c r="S30" s="102"/>
    </row>
    <row r="31" spans="19:19" x14ac:dyDescent="0.25">
      <c r="S31" s="102"/>
    </row>
    <row r="32" spans="19:19" x14ac:dyDescent="0.25">
      <c r="S32" s="102"/>
    </row>
    <row r="33" spans="19:19" x14ac:dyDescent="0.25">
      <c r="S33" s="102"/>
    </row>
    <row r="34" spans="19:19" x14ac:dyDescent="0.25">
      <c r="S34" s="102"/>
    </row>
    <row r="35" spans="19:19" x14ac:dyDescent="0.25">
      <c r="S35" s="102"/>
    </row>
    <row r="36" spans="19:19" x14ac:dyDescent="0.25">
      <c r="S36" s="102"/>
    </row>
    <row r="37" spans="19:19" x14ac:dyDescent="0.25">
      <c r="S37" s="102"/>
    </row>
    <row r="38" spans="19:19" x14ac:dyDescent="0.25">
      <c r="S38" s="102"/>
    </row>
    <row r="39" spans="19:19" x14ac:dyDescent="0.25">
      <c r="S39" s="102"/>
    </row>
    <row r="40" spans="19:19" x14ac:dyDescent="0.25">
      <c r="S40" s="102"/>
    </row>
    <row r="41" spans="19:19" x14ac:dyDescent="0.25">
      <c r="S41" s="102"/>
    </row>
    <row r="42" spans="19:19" x14ac:dyDescent="0.25">
      <c r="S42" s="102"/>
    </row>
    <row r="43" spans="19:19" x14ac:dyDescent="0.25">
      <c r="S43" s="102"/>
    </row>
    <row r="44" spans="19:19" x14ac:dyDescent="0.25">
      <c r="S44" s="102"/>
    </row>
    <row r="45" spans="19:19" x14ac:dyDescent="0.25">
      <c r="S45" s="102"/>
    </row>
    <row r="46" spans="19:19" x14ac:dyDescent="0.25">
      <c r="S46" s="102"/>
    </row>
    <row r="47" spans="19:19" x14ac:dyDescent="0.25">
      <c r="S47" s="102"/>
    </row>
    <row r="48" spans="19:19" x14ac:dyDescent="0.25">
      <c r="S48" s="102"/>
    </row>
    <row r="49" spans="19:19" x14ac:dyDescent="0.25">
      <c r="S49" s="102"/>
    </row>
    <row r="50" spans="19:19" x14ac:dyDescent="0.25">
      <c r="S50" s="102"/>
    </row>
    <row r="51" spans="19:19" x14ac:dyDescent="0.25">
      <c r="S51" s="102"/>
    </row>
    <row r="52" spans="19:19" x14ac:dyDescent="0.25">
      <c r="S52" s="102"/>
    </row>
    <row r="53" spans="19:19" x14ac:dyDescent="0.25">
      <c r="S53" s="102"/>
    </row>
    <row r="54" spans="19:19" x14ac:dyDescent="0.25">
      <c r="S54" s="102"/>
    </row>
    <row r="55" spans="19:19" x14ac:dyDescent="0.25">
      <c r="S55" s="102"/>
    </row>
    <row r="56" spans="19:19" x14ac:dyDescent="0.25">
      <c r="S56" s="102"/>
    </row>
    <row r="57" spans="19:19" x14ac:dyDescent="0.25">
      <c r="S57" s="102"/>
    </row>
    <row r="58" spans="19:19" x14ac:dyDescent="0.25">
      <c r="S58" s="102"/>
    </row>
    <row r="59" spans="19:19" x14ac:dyDescent="0.25">
      <c r="S59" s="102"/>
    </row>
    <row r="60" spans="19:19" x14ac:dyDescent="0.25">
      <c r="S60" s="102"/>
    </row>
    <row r="61" spans="19:19" x14ac:dyDescent="0.25">
      <c r="S61" s="102"/>
    </row>
    <row r="62" spans="19:19" x14ac:dyDescent="0.25">
      <c r="S62" s="102"/>
    </row>
    <row r="63" spans="19:19" x14ac:dyDescent="0.25">
      <c r="S63" s="102"/>
    </row>
    <row r="64" spans="19:19" x14ac:dyDescent="0.25">
      <c r="S64" s="102"/>
    </row>
    <row r="65" spans="19:19" x14ac:dyDescent="0.25">
      <c r="S65" s="102"/>
    </row>
    <row r="66" spans="19:19" x14ac:dyDescent="0.25">
      <c r="S66" s="102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  <row r="70" spans="19:19" x14ac:dyDescent="0.25">
      <c r="S70" s="102"/>
    </row>
    <row r="71" spans="19:19" x14ac:dyDescent="0.25">
      <c r="S71" s="102"/>
    </row>
    <row r="72" spans="19:19" x14ac:dyDescent="0.25">
      <c r="S72" s="102"/>
    </row>
    <row r="73" spans="19:19" x14ac:dyDescent="0.25">
      <c r="S73" s="102"/>
    </row>
    <row r="74" spans="19:19" x14ac:dyDescent="0.25">
      <c r="S74" s="102"/>
    </row>
    <row r="75" spans="19:19" x14ac:dyDescent="0.25">
      <c r="S75" s="102"/>
    </row>
    <row r="76" spans="19:19" x14ac:dyDescent="0.25">
      <c r="S76" s="102"/>
    </row>
    <row r="77" spans="19:19" x14ac:dyDescent="0.25">
      <c r="S77" s="102"/>
    </row>
    <row r="78" spans="19:19" x14ac:dyDescent="0.25">
      <c r="S78" s="102"/>
    </row>
    <row r="79" spans="19:19" x14ac:dyDescent="0.25">
      <c r="S79" s="102"/>
    </row>
    <row r="80" spans="19:19" x14ac:dyDescent="0.25">
      <c r="S80" s="102"/>
    </row>
    <row r="81" spans="19:19" x14ac:dyDescent="0.25">
      <c r="S81" s="102"/>
    </row>
    <row r="82" spans="19:19" x14ac:dyDescent="0.25">
      <c r="S82" s="102"/>
    </row>
    <row r="83" spans="19:19" x14ac:dyDescent="0.25">
      <c r="S83" s="102"/>
    </row>
    <row r="84" spans="19:19" x14ac:dyDescent="0.25">
      <c r="S84" s="102"/>
    </row>
    <row r="85" spans="19:19" x14ac:dyDescent="0.25">
      <c r="S85" s="102"/>
    </row>
    <row r="86" spans="19:19" x14ac:dyDescent="0.25">
      <c r="S86" s="102"/>
    </row>
    <row r="87" spans="19:19" x14ac:dyDescent="0.25">
      <c r="S87" s="102"/>
    </row>
    <row r="88" spans="19:19" x14ac:dyDescent="0.25">
      <c r="S88" s="102"/>
    </row>
    <row r="89" spans="19:19" x14ac:dyDescent="0.25">
      <c r="S89" s="102"/>
    </row>
    <row r="90" spans="19:19" x14ac:dyDescent="0.25">
      <c r="S90" s="102"/>
    </row>
    <row r="91" spans="19:19" x14ac:dyDescent="0.25">
      <c r="S91" s="102"/>
    </row>
    <row r="92" spans="19:19" x14ac:dyDescent="0.25">
      <c r="S92" s="102"/>
    </row>
    <row r="93" spans="19:19" x14ac:dyDescent="0.25">
      <c r="S93" s="102"/>
    </row>
    <row r="94" spans="19:19" x14ac:dyDescent="0.25">
      <c r="S94" s="102"/>
    </row>
    <row r="95" spans="19:19" x14ac:dyDescent="0.25">
      <c r="S95" s="102"/>
    </row>
    <row r="96" spans="19:19" x14ac:dyDescent="0.25">
      <c r="S96" s="102"/>
    </row>
    <row r="97" spans="19:19" x14ac:dyDescent="0.25">
      <c r="S97" s="102"/>
    </row>
    <row r="98" spans="19:19" x14ac:dyDescent="0.25">
      <c r="S98" s="102"/>
    </row>
    <row r="99" spans="19:19" x14ac:dyDescent="0.25">
      <c r="S99" s="102"/>
    </row>
    <row r="100" spans="19:19" x14ac:dyDescent="0.25">
      <c r="S100" s="102"/>
    </row>
    <row r="101" spans="19:19" x14ac:dyDescent="0.25">
      <c r="S101" s="102"/>
    </row>
    <row r="102" spans="19:19" x14ac:dyDescent="0.25">
      <c r="S102" s="102"/>
    </row>
    <row r="103" spans="19:19" x14ac:dyDescent="0.25">
      <c r="S103" s="102"/>
    </row>
    <row r="104" spans="19:19" x14ac:dyDescent="0.25">
      <c r="S104" s="102"/>
    </row>
    <row r="105" spans="19:19" x14ac:dyDescent="0.25">
      <c r="S105" s="102"/>
    </row>
    <row r="106" spans="19:19" x14ac:dyDescent="0.25">
      <c r="S106" s="102"/>
    </row>
    <row r="107" spans="19:19" x14ac:dyDescent="0.25">
      <c r="S107" s="102"/>
    </row>
    <row r="108" spans="19:19" x14ac:dyDescent="0.25">
      <c r="S108" s="102"/>
    </row>
    <row r="109" spans="19:19" x14ac:dyDescent="0.25">
      <c r="S109" s="102"/>
    </row>
    <row r="110" spans="19:19" x14ac:dyDescent="0.25">
      <c r="S110" s="102"/>
    </row>
    <row r="111" spans="19:19" x14ac:dyDescent="0.25">
      <c r="S111" s="102"/>
    </row>
    <row r="112" spans="19:19" x14ac:dyDescent="0.25">
      <c r="S112" s="102"/>
    </row>
    <row r="113" spans="19:19" x14ac:dyDescent="0.25">
      <c r="S113" s="102"/>
    </row>
    <row r="114" spans="19:19" x14ac:dyDescent="0.25">
      <c r="S114" s="102"/>
    </row>
    <row r="115" spans="19:19" x14ac:dyDescent="0.25">
      <c r="S115" s="102"/>
    </row>
    <row r="116" spans="19:19" x14ac:dyDescent="0.25">
      <c r="S116" s="102"/>
    </row>
    <row r="117" spans="19:19" x14ac:dyDescent="0.25">
      <c r="S117" s="102"/>
    </row>
    <row r="118" spans="19:19" x14ac:dyDescent="0.25">
      <c r="S118" s="102"/>
    </row>
    <row r="119" spans="19:19" x14ac:dyDescent="0.25">
      <c r="S119" s="102"/>
    </row>
    <row r="120" spans="19:19" x14ac:dyDescent="0.25">
      <c r="S120" s="102"/>
    </row>
    <row r="121" spans="19:19" x14ac:dyDescent="0.25">
      <c r="S121" s="102"/>
    </row>
    <row r="122" spans="19:19" x14ac:dyDescent="0.25">
      <c r="S122" s="102"/>
    </row>
    <row r="123" spans="19:19" x14ac:dyDescent="0.25">
      <c r="S123" s="102"/>
    </row>
    <row r="124" spans="19:19" x14ac:dyDescent="0.25">
      <c r="S124" s="102"/>
    </row>
    <row r="125" spans="19:19" x14ac:dyDescent="0.25">
      <c r="S125" s="102"/>
    </row>
    <row r="126" spans="19:19" x14ac:dyDescent="0.25">
      <c r="S126" s="102"/>
    </row>
    <row r="127" spans="19:19" x14ac:dyDescent="0.25">
      <c r="S127" s="102"/>
    </row>
    <row r="128" spans="19:19" x14ac:dyDescent="0.25">
      <c r="S128" s="102"/>
    </row>
    <row r="129" spans="19:19" x14ac:dyDescent="0.25">
      <c r="S129" s="102"/>
    </row>
    <row r="130" spans="19:19" x14ac:dyDescent="0.25">
      <c r="S130" s="102"/>
    </row>
    <row r="131" spans="19:19" x14ac:dyDescent="0.25">
      <c r="S131" s="102"/>
    </row>
    <row r="132" spans="19:19" x14ac:dyDescent="0.25">
      <c r="S132" s="102"/>
    </row>
    <row r="133" spans="19:19" x14ac:dyDescent="0.25">
      <c r="S133" s="102"/>
    </row>
    <row r="134" spans="19:19" x14ac:dyDescent="0.25">
      <c r="S134" s="102"/>
    </row>
    <row r="135" spans="19:19" x14ac:dyDescent="0.25">
      <c r="S135" s="102"/>
    </row>
    <row r="136" spans="19:19" x14ac:dyDescent="0.25">
      <c r="S136" s="102"/>
    </row>
    <row r="137" spans="19:19" x14ac:dyDescent="0.25">
      <c r="S137" s="102"/>
    </row>
    <row r="138" spans="19:19" x14ac:dyDescent="0.25">
      <c r="S138" s="102"/>
    </row>
    <row r="139" spans="19:19" x14ac:dyDescent="0.25">
      <c r="S139" s="102"/>
    </row>
    <row r="140" spans="19:19" x14ac:dyDescent="0.25">
      <c r="S140" s="102"/>
    </row>
    <row r="141" spans="19:19" x14ac:dyDescent="0.25">
      <c r="S141" s="102"/>
    </row>
    <row r="142" spans="19:19" x14ac:dyDescent="0.25">
      <c r="S142" s="102"/>
    </row>
    <row r="143" spans="19:19" x14ac:dyDescent="0.25">
      <c r="S143" s="102"/>
    </row>
    <row r="144" spans="19:19" x14ac:dyDescent="0.25">
      <c r="S144" s="102"/>
    </row>
    <row r="145" spans="19:19" x14ac:dyDescent="0.25">
      <c r="S145" s="102"/>
    </row>
    <row r="146" spans="19:19" x14ac:dyDescent="0.25">
      <c r="S146" s="102"/>
    </row>
    <row r="147" spans="19:19" x14ac:dyDescent="0.25">
      <c r="S147" s="102"/>
    </row>
    <row r="148" spans="19:19" x14ac:dyDescent="0.25">
      <c r="S148" s="102"/>
    </row>
    <row r="149" spans="19:19" x14ac:dyDescent="0.25">
      <c r="S149" s="102"/>
    </row>
    <row r="150" spans="19:19" x14ac:dyDescent="0.25">
      <c r="S150" s="102"/>
    </row>
    <row r="151" spans="19:19" x14ac:dyDescent="0.25">
      <c r="S151" s="102"/>
    </row>
    <row r="152" spans="19:19" x14ac:dyDescent="0.25">
      <c r="S152" s="102"/>
    </row>
    <row r="153" spans="19:19" x14ac:dyDescent="0.25">
      <c r="S153" s="102"/>
    </row>
    <row r="154" spans="19:19" x14ac:dyDescent="0.25">
      <c r="S154" s="102"/>
    </row>
    <row r="155" spans="19:19" x14ac:dyDescent="0.25">
      <c r="S155" s="102"/>
    </row>
    <row r="156" spans="19:19" x14ac:dyDescent="0.25">
      <c r="S156" s="102"/>
    </row>
    <row r="157" spans="19:19" x14ac:dyDescent="0.25">
      <c r="S157" s="102"/>
    </row>
    <row r="158" spans="19:19" x14ac:dyDescent="0.25">
      <c r="S158" s="102"/>
    </row>
    <row r="159" spans="19:19" x14ac:dyDescent="0.25">
      <c r="S159" s="102"/>
    </row>
    <row r="160" spans="19:19" x14ac:dyDescent="0.25">
      <c r="S160" s="102"/>
    </row>
    <row r="161" spans="19:19" x14ac:dyDescent="0.25">
      <c r="S161" s="102"/>
    </row>
    <row r="162" spans="19:19" x14ac:dyDescent="0.25">
      <c r="S162" s="102"/>
    </row>
    <row r="163" spans="19:19" x14ac:dyDescent="0.25">
      <c r="S163" s="102"/>
    </row>
    <row r="164" spans="19:19" x14ac:dyDescent="0.25">
      <c r="S164" s="102"/>
    </row>
    <row r="165" spans="19:19" x14ac:dyDescent="0.25">
      <c r="S165" s="102"/>
    </row>
    <row r="166" spans="19:19" x14ac:dyDescent="0.25">
      <c r="S166" s="102"/>
    </row>
    <row r="167" spans="19:19" x14ac:dyDescent="0.25">
      <c r="S167" s="102"/>
    </row>
    <row r="168" spans="19:19" x14ac:dyDescent="0.25">
      <c r="S168" s="102"/>
    </row>
    <row r="169" spans="19:19" x14ac:dyDescent="0.25">
      <c r="S169" s="102"/>
    </row>
    <row r="170" spans="19:19" x14ac:dyDescent="0.25">
      <c r="S170" s="102"/>
    </row>
    <row r="171" spans="19:19" x14ac:dyDescent="0.25">
      <c r="S171" s="102"/>
    </row>
    <row r="172" spans="19:19" x14ac:dyDescent="0.25">
      <c r="S172" s="102"/>
    </row>
    <row r="173" spans="19:19" x14ac:dyDescent="0.25">
      <c r="S173" s="102"/>
    </row>
    <row r="174" spans="19:19" x14ac:dyDescent="0.25">
      <c r="S174" s="102"/>
    </row>
    <row r="175" spans="19:19" x14ac:dyDescent="0.25">
      <c r="S175" s="102"/>
    </row>
    <row r="176" spans="19:19" x14ac:dyDescent="0.25">
      <c r="S176" s="102"/>
    </row>
    <row r="177" spans="19:19" x14ac:dyDescent="0.25">
      <c r="S177" s="102"/>
    </row>
    <row r="178" spans="19:19" x14ac:dyDescent="0.25">
      <c r="S178" s="102"/>
    </row>
    <row r="179" spans="19:19" x14ac:dyDescent="0.25">
      <c r="S179" s="102"/>
    </row>
    <row r="180" spans="19:19" x14ac:dyDescent="0.25">
      <c r="S180" s="102"/>
    </row>
    <row r="181" spans="19:19" x14ac:dyDescent="0.25">
      <c r="S181" s="102"/>
    </row>
    <row r="182" spans="19:19" x14ac:dyDescent="0.25">
      <c r="S182" s="102"/>
    </row>
    <row r="183" spans="19:19" x14ac:dyDescent="0.25">
      <c r="S183" s="102"/>
    </row>
    <row r="184" spans="19:19" x14ac:dyDescent="0.25">
      <c r="S184" s="102"/>
    </row>
    <row r="185" spans="19:19" x14ac:dyDescent="0.25">
      <c r="S185" s="102"/>
    </row>
    <row r="186" spans="19:19" x14ac:dyDescent="0.25">
      <c r="S186" s="102"/>
    </row>
    <row r="187" spans="19:19" x14ac:dyDescent="0.25">
      <c r="S187" s="102"/>
    </row>
    <row r="188" spans="19:19" x14ac:dyDescent="0.25">
      <c r="S188" s="102"/>
    </row>
    <row r="189" spans="19:19" x14ac:dyDescent="0.25">
      <c r="S189" s="102"/>
    </row>
    <row r="190" spans="19:19" x14ac:dyDescent="0.25">
      <c r="S190" s="102"/>
    </row>
    <row r="191" spans="19:19" x14ac:dyDescent="0.25">
      <c r="S191" s="102"/>
    </row>
    <row r="192" spans="19:19" x14ac:dyDescent="0.25">
      <c r="S192" s="102"/>
    </row>
    <row r="193" spans="19:19" x14ac:dyDescent="0.25">
      <c r="S193" s="102"/>
    </row>
    <row r="194" spans="19:19" x14ac:dyDescent="0.25">
      <c r="S194" s="102"/>
    </row>
    <row r="195" spans="19:19" x14ac:dyDescent="0.25">
      <c r="S195" s="102"/>
    </row>
    <row r="196" spans="19:19" x14ac:dyDescent="0.25">
      <c r="S196" s="102"/>
    </row>
    <row r="197" spans="19:19" x14ac:dyDescent="0.25">
      <c r="S197" s="102"/>
    </row>
    <row r="198" spans="19:19" x14ac:dyDescent="0.25">
      <c r="S198" s="102"/>
    </row>
    <row r="199" spans="19:19" x14ac:dyDescent="0.25">
      <c r="S199" s="102"/>
    </row>
    <row r="200" spans="19:19" x14ac:dyDescent="0.25">
      <c r="S200" s="102"/>
    </row>
    <row r="201" spans="19:19" x14ac:dyDescent="0.25">
      <c r="S201" s="102"/>
    </row>
    <row r="202" spans="19:19" x14ac:dyDescent="0.25">
      <c r="S202" s="102"/>
    </row>
    <row r="203" spans="19:19" x14ac:dyDescent="0.25">
      <c r="S203" s="102"/>
    </row>
    <row r="204" spans="19:19" x14ac:dyDescent="0.25">
      <c r="S204" s="102"/>
    </row>
    <row r="205" spans="19:19" x14ac:dyDescent="0.25">
      <c r="S205" s="102"/>
    </row>
    <row r="206" spans="19:19" x14ac:dyDescent="0.25">
      <c r="S206" s="102"/>
    </row>
    <row r="207" spans="19:19" x14ac:dyDescent="0.25">
      <c r="S207" s="102"/>
    </row>
    <row r="208" spans="19:19" x14ac:dyDescent="0.25">
      <c r="S208" s="102"/>
    </row>
    <row r="209" spans="19:19" x14ac:dyDescent="0.25">
      <c r="S209" s="102"/>
    </row>
    <row r="210" spans="19:19" x14ac:dyDescent="0.25">
      <c r="S210" s="102"/>
    </row>
    <row r="211" spans="19:19" x14ac:dyDescent="0.25">
      <c r="S211" s="102"/>
    </row>
    <row r="212" spans="19:19" x14ac:dyDescent="0.25">
      <c r="S212" s="102"/>
    </row>
    <row r="213" spans="19:19" x14ac:dyDescent="0.25">
      <c r="S213" s="102"/>
    </row>
    <row r="214" spans="19:19" x14ac:dyDescent="0.25">
      <c r="S214" s="102"/>
    </row>
    <row r="215" spans="19:19" x14ac:dyDescent="0.25">
      <c r="S215" s="102"/>
    </row>
    <row r="216" spans="19:19" x14ac:dyDescent="0.25">
      <c r="S216" s="102"/>
    </row>
    <row r="217" spans="19:19" x14ac:dyDescent="0.25">
      <c r="S217" s="102"/>
    </row>
    <row r="218" spans="19:19" x14ac:dyDescent="0.25">
      <c r="S218" s="102"/>
    </row>
    <row r="219" spans="19:19" x14ac:dyDescent="0.25">
      <c r="S219" s="102"/>
    </row>
    <row r="220" spans="19:19" x14ac:dyDescent="0.25">
      <c r="S220" s="102"/>
    </row>
    <row r="221" spans="19:19" x14ac:dyDescent="0.25">
      <c r="S221" s="102"/>
    </row>
    <row r="222" spans="19:19" x14ac:dyDescent="0.25">
      <c r="S222" s="102"/>
    </row>
    <row r="223" spans="19:19" x14ac:dyDescent="0.25">
      <c r="S223" s="102"/>
    </row>
    <row r="224" spans="19:19" x14ac:dyDescent="0.25">
      <c r="S224" s="102"/>
    </row>
    <row r="225" spans="19:19" x14ac:dyDescent="0.25">
      <c r="S225" s="102"/>
    </row>
    <row r="226" spans="19:19" x14ac:dyDescent="0.25">
      <c r="S226" s="102"/>
    </row>
    <row r="227" spans="19:19" x14ac:dyDescent="0.25">
      <c r="S227" s="102"/>
    </row>
    <row r="228" spans="19:19" x14ac:dyDescent="0.25">
      <c r="S228" s="102"/>
    </row>
    <row r="229" spans="19:19" x14ac:dyDescent="0.25">
      <c r="S229" s="102"/>
    </row>
    <row r="230" spans="19:19" x14ac:dyDescent="0.25">
      <c r="S230" s="102"/>
    </row>
    <row r="231" spans="19:19" x14ac:dyDescent="0.25">
      <c r="S231" s="102"/>
    </row>
    <row r="232" spans="19:19" x14ac:dyDescent="0.25">
      <c r="S232" s="102"/>
    </row>
    <row r="233" spans="19:19" x14ac:dyDescent="0.25">
      <c r="S233" s="102"/>
    </row>
    <row r="234" spans="19:19" x14ac:dyDescent="0.25">
      <c r="S234" s="102"/>
    </row>
    <row r="235" spans="19:19" x14ac:dyDescent="0.25">
      <c r="S235" s="102"/>
    </row>
    <row r="236" spans="19:19" x14ac:dyDescent="0.25">
      <c r="S236" s="102"/>
    </row>
    <row r="237" spans="19:19" x14ac:dyDescent="0.25">
      <c r="S237" s="102"/>
    </row>
    <row r="238" spans="19:19" x14ac:dyDescent="0.25">
      <c r="S238" s="102"/>
    </row>
    <row r="239" spans="19:19" x14ac:dyDescent="0.25">
      <c r="S239" s="102"/>
    </row>
    <row r="240" spans="19:19" x14ac:dyDescent="0.25">
      <c r="S240" s="102"/>
    </row>
    <row r="241" spans="19:19" x14ac:dyDescent="0.25">
      <c r="S241" s="102"/>
    </row>
    <row r="242" spans="19:19" x14ac:dyDescent="0.25">
      <c r="S242" s="102"/>
    </row>
    <row r="243" spans="19:19" x14ac:dyDescent="0.25">
      <c r="S243" s="102"/>
    </row>
    <row r="244" spans="19:19" x14ac:dyDescent="0.25">
      <c r="S244" s="102"/>
    </row>
    <row r="245" spans="19:19" x14ac:dyDescent="0.25">
      <c r="S245" s="102"/>
    </row>
    <row r="246" spans="19:19" x14ac:dyDescent="0.25">
      <c r="S246" s="102"/>
    </row>
    <row r="247" spans="19:19" x14ac:dyDescent="0.25">
      <c r="S247" s="102"/>
    </row>
    <row r="248" spans="19:19" x14ac:dyDescent="0.25">
      <c r="S248" s="102"/>
    </row>
    <row r="249" spans="19:19" x14ac:dyDescent="0.25">
      <c r="S249" s="102"/>
    </row>
    <row r="250" spans="19:19" x14ac:dyDescent="0.25">
      <c r="S250" s="102"/>
    </row>
    <row r="251" spans="19:19" x14ac:dyDescent="0.25">
      <c r="S251" s="102"/>
    </row>
    <row r="252" spans="19:19" x14ac:dyDescent="0.25">
      <c r="S252" s="102"/>
    </row>
    <row r="253" spans="19:19" x14ac:dyDescent="0.25">
      <c r="S253" s="102"/>
    </row>
    <row r="254" spans="19:19" x14ac:dyDescent="0.25">
      <c r="S254" s="102"/>
    </row>
    <row r="255" spans="19:19" x14ac:dyDescent="0.25">
      <c r="S255" s="102"/>
    </row>
    <row r="256" spans="19:19" x14ac:dyDescent="0.25">
      <c r="S256" s="102"/>
    </row>
    <row r="257" spans="19:19" x14ac:dyDescent="0.25">
      <c r="S257" s="102"/>
    </row>
    <row r="258" spans="19:19" x14ac:dyDescent="0.25">
      <c r="S258" s="102"/>
    </row>
    <row r="259" spans="19:19" x14ac:dyDescent="0.25">
      <c r="S259" s="102"/>
    </row>
    <row r="260" spans="19:19" x14ac:dyDescent="0.25">
      <c r="S260" s="102"/>
    </row>
    <row r="261" spans="19:19" x14ac:dyDescent="0.25">
      <c r="S261" s="102"/>
    </row>
    <row r="262" spans="19:19" x14ac:dyDescent="0.25">
      <c r="S262" s="102"/>
    </row>
    <row r="263" spans="19:19" x14ac:dyDescent="0.25">
      <c r="S263" s="102"/>
    </row>
    <row r="264" spans="19:19" x14ac:dyDescent="0.25">
      <c r="S264" s="102"/>
    </row>
    <row r="265" spans="19:19" x14ac:dyDescent="0.25">
      <c r="S265" s="102"/>
    </row>
    <row r="266" spans="19:19" x14ac:dyDescent="0.25">
      <c r="S266" s="102"/>
    </row>
    <row r="267" spans="19:19" x14ac:dyDescent="0.25">
      <c r="S267" s="102"/>
    </row>
    <row r="268" spans="19:19" x14ac:dyDescent="0.25">
      <c r="S268" s="102"/>
    </row>
  </sheetData>
  <mergeCells count="3">
    <mergeCell ref="E1:H1"/>
    <mergeCell ref="L1:O1"/>
    <mergeCell ref="A5:B5"/>
  </mergeCells>
  <pageMargins left="0.7" right="0.7" top="0.75" bottom="0.75" header="0.3" footer="0.3"/>
  <pageSetup paperSize="9" scale="42" fitToHeight="0" orientation="landscape" horizontalDpi="4294967293" r:id="rId1"/>
  <headerFooter>
    <oddHeader>&amp;A</oddHeader>
    <oddFooter>Stranica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68"/>
  <sheetViews>
    <sheetView view="pageBreakPreview" topLeftCell="D1" zoomScale="90" zoomScaleNormal="76" zoomScaleSheetLayoutView="90" workbookViewId="0">
      <pane ySplit="3" topLeftCell="A4" activePane="bottomLeft" state="frozen"/>
      <selection pane="bottomLeft" activeCell="V7" sqref="V7:X7"/>
    </sheetView>
  </sheetViews>
  <sheetFormatPr defaultColWidth="8.85546875" defaultRowHeight="15" x14ac:dyDescent="0.25"/>
  <cols>
    <col min="1" max="1" width="8.85546875" style="3"/>
    <col min="2" max="4" width="23.7109375" style="3" customWidth="1"/>
    <col min="5" max="5" width="13.85546875" style="3" customWidth="1"/>
    <col min="6" max="7" width="8.85546875" style="3"/>
    <col min="8" max="8" width="12.42578125" style="3" customWidth="1"/>
    <col min="9" max="9" width="8.85546875" style="3"/>
    <col min="10" max="11" width="12.42578125" style="3" customWidth="1"/>
    <col min="12" max="14" width="8.85546875" style="3"/>
    <col min="15" max="15" width="12.42578125" style="3" customWidth="1"/>
    <col min="16" max="16" width="8.85546875" style="3"/>
    <col min="17" max="18" width="12.42578125" style="3" customWidth="1"/>
    <col min="19" max="19" width="11.7109375" style="3" customWidth="1"/>
    <col min="20" max="20" width="22.140625" style="3" customWidth="1"/>
    <col min="21" max="21" width="23.7109375" style="3" customWidth="1"/>
    <col min="22" max="22" width="14.28515625" style="73" customWidth="1"/>
    <col min="23" max="23" width="12.42578125" style="73" customWidth="1"/>
    <col min="24" max="24" width="14.28515625" style="73" customWidth="1"/>
    <col min="25" max="25" width="12.42578125" style="3" customWidth="1"/>
    <col min="26" max="27" width="8.85546875" style="3"/>
    <col min="28" max="28" width="8.85546875" style="3" customWidth="1"/>
    <col min="29" max="16384" width="8.85546875" style="3"/>
  </cols>
  <sheetData>
    <row r="1" spans="1:25" ht="15.75" thickBot="1" x14ac:dyDescent="0.3">
      <c r="A1" s="221" t="s">
        <v>629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</row>
    <row r="2" spans="1:25" ht="15.75" thickBot="1" x14ac:dyDescent="0.3">
      <c r="A2" s="223"/>
      <c r="B2" s="224"/>
      <c r="C2" s="224"/>
      <c r="D2" s="224"/>
      <c r="E2" s="225"/>
      <c r="F2" s="221" t="s">
        <v>586</v>
      </c>
      <c r="G2" s="221"/>
      <c r="H2" s="221"/>
      <c r="I2" s="221"/>
      <c r="J2" s="208"/>
      <c r="K2" s="209"/>
      <c r="L2" s="210"/>
      <c r="M2" s="221" t="s">
        <v>587</v>
      </c>
      <c r="N2" s="221"/>
      <c r="O2" s="221"/>
      <c r="P2" s="221"/>
      <c r="Q2" s="223"/>
      <c r="R2" s="224"/>
      <c r="S2" s="224"/>
      <c r="T2" s="224"/>
      <c r="U2" s="224"/>
      <c r="V2" s="224"/>
      <c r="W2" s="224"/>
      <c r="X2" s="224"/>
      <c r="Y2" s="225"/>
    </row>
    <row r="3" spans="1:25" s="40" customFormat="1" ht="86.25" thickBot="1" x14ac:dyDescent="0.3">
      <c r="A3" s="18" t="s">
        <v>1</v>
      </c>
      <c r="B3" s="18" t="s">
        <v>39</v>
      </c>
      <c r="C3" s="18" t="s">
        <v>1358</v>
      </c>
      <c r="D3" s="18" t="s">
        <v>1359</v>
      </c>
      <c r="E3" s="18" t="s">
        <v>40</v>
      </c>
      <c r="F3" s="18" t="s">
        <v>1276</v>
      </c>
      <c r="G3" s="18" t="s">
        <v>588</v>
      </c>
      <c r="H3" s="18" t="s">
        <v>4</v>
      </c>
      <c r="I3" s="18" t="s">
        <v>889</v>
      </c>
      <c r="J3" s="18" t="s">
        <v>6</v>
      </c>
      <c r="K3" s="18" t="s">
        <v>589</v>
      </c>
      <c r="L3" s="18" t="s">
        <v>8</v>
      </c>
      <c r="M3" s="18" t="s">
        <v>590</v>
      </c>
      <c r="N3" s="18" t="s">
        <v>591</v>
      </c>
      <c r="O3" s="18" t="s">
        <v>4</v>
      </c>
      <c r="P3" s="18" t="s">
        <v>889</v>
      </c>
      <c r="Q3" s="18" t="s">
        <v>10</v>
      </c>
      <c r="R3" s="18" t="s">
        <v>11</v>
      </c>
      <c r="S3" s="19" t="s">
        <v>12</v>
      </c>
      <c r="T3" s="143" t="s">
        <v>1642</v>
      </c>
      <c r="U3" s="29" t="s">
        <v>13</v>
      </c>
      <c r="V3" s="63" t="s">
        <v>1330</v>
      </c>
      <c r="W3" s="63" t="s">
        <v>1331</v>
      </c>
      <c r="X3" s="63" t="s">
        <v>1339</v>
      </c>
      <c r="Y3" s="18" t="s">
        <v>15</v>
      </c>
    </row>
    <row r="4" spans="1:25" ht="45.75" thickBot="1" x14ac:dyDescent="0.3">
      <c r="A4" s="4" t="s">
        <v>41</v>
      </c>
      <c r="B4" s="52" t="s">
        <v>428</v>
      </c>
      <c r="C4" s="52"/>
      <c r="D4" s="52"/>
      <c r="E4" s="102" t="s">
        <v>536</v>
      </c>
      <c r="F4" s="52" t="s">
        <v>535</v>
      </c>
      <c r="G4" s="52">
        <v>5621</v>
      </c>
      <c r="H4" s="52" t="s">
        <v>16</v>
      </c>
      <c r="I4" s="52">
        <v>1289</v>
      </c>
      <c r="J4" s="52" t="s">
        <v>18</v>
      </c>
      <c r="K4" s="52"/>
      <c r="L4" s="52"/>
      <c r="M4" s="52" t="s">
        <v>535</v>
      </c>
      <c r="N4" s="52">
        <v>5621</v>
      </c>
      <c r="O4" s="52" t="s">
        <v>593</v>
      </c>
      <c r="P4" s="52">
        <v>1289</v>
      </c>
      <c r="Q4" s="52" t="s">
        <v>18</v>
      </c>
      <c r="R4" s="52" t="s">
        <v>468</v>
      </c>
      <c r="S4" s="95" t="s">
        <v>1219</v>
      </c>
      <c r="T4" s="52" t="s">
        <v>1643</v>
      </c>
      <c r="U4" s="132"/>
      <c r="V4" s="61"/>
      <c r="W4" s="61"/>
      <c r="X4" s="61"/>
      <c r="Y4" s="52"/>
    </row>
    <row r="5" spans="1:25" ht="135.75" thickBot="1" x14ac:dyDescent="0.3">
      <c r="A5" s="52" t="s">
        <v>45</v>
      </c>
      <c r="B5" s="52" t="s">
        <v>428</v>
      </c>
      <c r="C5" s="52">
        <v>1000220</v>
      </c>
      <c r="D5" s="52" t="s">
        <v>1366</v>
      </c>
      <c r="E5" s="52" t="s">
        <v>536</v>
      </c>
      <c r="F5" s="52" t="s">
        <v>27</v>
      </c>
      <c r="G5" s="52">
        <v>5889</v>
      </c>
      <c r="H5" s="52" t="s">
        <v>16</v>
      </c>
      <c r="I5" s="52">
        <v>1310</v>
      </c>
      <c r="J5" s="52" t="s">
        <v>18</v>
      </c>
      <c r="K5" s="52"/>
      <c r="L5" s="52"/>
      <c r="M5" s="52" t="s">
        <v>27</v>
      </c>
      <c r="N5" s="52">
        <v>5889</v>
      </c>
      <c r="O5" s="52" t="s">
        <v>16</v>
      </c>
      <c r="P5" s="52">
        <v>1310</v>
      </c>
      <c r="Q5" s="52" t="s">
        <v>18</v>
      </c>
      <c r="R5" s="52" t="s">
        <v>1174</v>
      </c>
      <c r="S5" s="95" t="s">
        <v>1275</v>
      </c>
      <c r="T5" s="52" t="s">
        <v>1643</v>
      </c>
      <c r="U5" s="132"/>
      <c r="V5" s="82">
        <v>22645.17</v>
      </c>
      <c r="W5" s="82">
        <v>0</v>
      </c>
      <c r="X5" s="82">
        <v>22645.17</v>
      </c>
      <c r="Y5" s="163" t="s">
        <v>1709</v>
      </c>
    </row>
    <row r="6" spans="1:25" ht="120" thickBot="1" x14ac:dyDescent="0.3">
      <c r="A6" s="52" t="s">
        <v>46</v>
      </c>
      <c r="B6" s="52" t="s">
        <v>428</v>
      </c>
      <c r="C6" s="52">
        <v>1000239</v>
      </c>
      <c r="D6" s="52" t="s">
        <v>1366</v>
      </c>
      <c r="E6" s="52" t="s">
        <v>536</v>
      </c>
      <c r="F6" s="52" t="s">
        <v>429</v>
      </c>
      <c r="G6" s="52">
        <v>1304</v>
      </c>
      <c r="H6" s="52" t="s">
        <v>35</v>
      </c>
      <c r="I6" s="52">
        <v>9811.67</v>
      </c>
      <c r="J6" s="52" t="s">
        <v>18</v>
      </c>
      <c r="K6" s="52"/>
      <c r="L6" s="52"/>
      <c r="M6" s="52" t="s">
        <v>436</v>
      </c>
      <c r="N6" s="52">
        <v>863</v>
      </c>
      <c r="O6" s="52" t="s">
        <v>35</v>
      </c>
      <c r="P6" s="52">
        <v>9815</v>
      </c>
      <c r="Q6" s="52" t="s">
        <v>18</v>
      </c>
      <c r="R6" s="52" t="s">
        <v>35</v>
      </c>
      <c r="S6" s="95" t="s">
        <v>1220</v>
      </c>
      <c r="T6" s="52" t="s">
        <v>1643</v>
      </c>
      <c r="U6" s="132"/>
      <c r="V6" s="61">
        <v>1</v>
      </c>
      <c r="W6" s="61">
        <v>0</v>
      </c>
      <c r="X6" s="61">
        <v>1</v>
      </c>
      <c r="Y6" s="163" t="s">
        <v>1710</v>
      </c>
    </row>
    <row r="7" spans="1:25" ht="15" customHeight="1" thickBot="1" x14ac:dyDescent="0.3">
      <c r="A7" s="219" t="s">
        <v>1354</v>
      </c>
      <c r="B7" s="220"/>
      <c r="C7" s="53"/>
      <c r="D7" s="53"/>
      <c r="E7" s="6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2"/>
      <c r="U7" s="54"/>
      <c r="V7" s="195">
        <f>SUM(V4:V6)</f>
        <v>22646.17</v>
      </c>
      <c r="W7" s="195">
        <f>SUM(W4:W6)</f>
        <v>0</v>
      </c>
      <c r="X7" s="195">
        <f>SUM(X4:X6)</f>
        <v>22646.17</v>
      </c>
      <c r="Y7" s="4"/>
    </row>
    <row r="8" spans="1:25" x14ac:dyDescent="0.25">
      <c r="T8" s="102"/>
    </row>
    <row r="9" spans="1:25" x14ac:dyDescent="0.25">
      <c r="T9" s="102"/>
    </row>
    <row r="10" spans="1:25" x14ac:dyDescent="0.25">
      <c r="T10" s="102"/>
    </row>
    <row r="11" spans="1:25" x14ac:dyDescent="0.25">
      <c r="T11" s="102"/>
    </row>
    <row r="12" spans="1:25" x14ac:dyDescent="0.25">
      <c r="T12" s="102"/>
    </row>
    <row r="13" spans="1:25" x14ac:dyDescent="0.25">
      <c r="T13" s="102"/>
    </row>
    <row r="14" spans="1:25" x14ac:dyDescent="0.25">
      <c r="G14" s="41"/>
      <c r="T14" s="102"/>
    </row>
    <row r="15" spans="1:25" x14ac:dyDescent="0.25">
      <c r="T15" s="102"/>
    </row>
    <row r="16" spans="1:25" x14ac:dyDescent="0.25">
      <c r="T16" s="102"/>
    </row>
    <row r="17" spans="20:20" x14ac:dyDescent="0.25">
      <c r="T17" s="102"/>
    </row>
    <row r="18" spans="20:20" x14ac:dyDescent="0.25">
      <c r="T18" s="102"/>
    </row>
    <row r="19" spans="20:20" x14ac:dyDescent="0.25">
      <c r="T19" s="102"/>
    </row>
    <row r="20" spans="20:20" x14ac:dyDescent="0.25">
      <c r="T20" s="102"/>
    </row>
    <row r="21" spans="20:20" x14ac:dyDescent="0.25">
      <c r="T21" s="102"/>
    </row>
    <row r="22" spans="20:20" x14ac:dyDescent="0.25">
      <c r="T22" s="102"/>
    </row>
    <row r="23" spans="20:20" x14ac:dyDescent="0.25">
      <c r="T23" s="102"/>
    </row>
    <row r="24" spans="20:20" x14ac:dyDescent="0.25">
      <c r="T24" s="102"/>
    </row>
    <row r="25" spans="20:20" x14ac:dyDescent="0.25">
      <c r="T25" s="102"/>
    </row>
    <row r="26" spans="20:20" x14ac:dyDescent="0.25">
      <c r="T26" s="102"/>
    </row>
    <row r="27" spans="20:20" x14ac:dyDescent="0.25">
      <c r="T27" s="102"/>
    </row>
    <row r="28" spans="20:20" x14ac:dyDescent="0.25">
      <c r="T28" s="102"/>
    </row>
    <row r="29" spans="20:20" x14ac:dyDescent="0.25">
      <c r="T29" s="102"/>
    </row>
    <row r="30" spans="20:20" x14ac:dyDescent="0.25">
      <c r="T30" s="102"/>
    </row>
    <row r="31" spans="20:20" x14ac:dyDescent="0.25">
      <c r="T31" s="102"/>
    </row>
    <row r="32" spans="20:20" x14ac:dyDescent="0.25">
      <c r="T32" s="102"/>
    </row>
    <row r="33" spans="20:20" x14ac:dyDescent="0.25">
      <c r="T33" s="102"/>
    </row>
    <row r="34" spans="20:20" x14ac:dyDescent="0.25">
      <c r="T34" s="102"/>
    </row>
    <row r="35" spans="20:20" x14ac:dyDescent="0.25">
      <c r="T35" s="102"/>
    </row>
    <row r="36" spans="20:20" x14ac:dyDescent="0.25">
      <c r="T36" s="102"/>
    </row>
    <row r="37" spans="20:20" x14ac:dyDescent="0.25">
      <c r="T37" s="102"/>
    </row>
    <row r="38" spans="20:20" x14ac:dyDescent="0.25">
      <c r="T38" s="102"/>
    </row>
    <row r="39" spans="20:20" x14ac:dyDescent="0.25">
      <c r="T39" s="102"/>
    </row>
    <row r="40" spans="20:20" x14ac:dyDescent="0.25">
      <c r="T40" s="102"/>
    </row>
    <row r="41" spans="20:20" x14ac:dyDescent="0.25">
      <c r="T41" s="102"/>
    </row>
    <row r="42" spans="20:20" x14ac:dyDescent="0.25">
      <c r="T42" s="102"/>
    </row>
    <row r="43" spans="20:20" x14ac:dyDescent="0.25">
      <c r="T43" s="102"/>
    </row>
    <row r="44" spans="20:20" x14ac:dyDescent="0.25">
      <c r="T44" s="102"/>
    </row>
    <row r="45" spans="20:20" x14ac:dyDescent="0.25">
      <c r="T45" s="102"/>
    </row>
    <row r="46" spans="20:20" x14ac:dyDescent="0.25">
      <c r="T46" s="102"/>
    </row>
    <row r="47" spans="20:20" x14ac:dyDescent="0.25">
      <c r="T47" s="102"/>
    </row>
    <row r="48" spans="20:20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  <row r="268" spans="20:20" x14ac:dyDescent="0.25">
      <c r="T268" s="102"/>
    </row>
  </sheetData>
  <mergeCells count="7">
    <mergeCell ref="A7:B7"/>
    <mergeCell ref="F2:I2"/>
    <mergeCell ref="M2:P2"/>
    <mergeCell ref="A1:Y1"/>
    <mergeCell ref="A2:E2"/>
    <mergeCell ref="J2:L2"/>
    <mergeCell ref="Q2:Y2"/>
  </mergeCells>
  <phoneticPr fontId="7" type="noConversion"/>
  <pageMargins left="0.7" right="0.7" top="0.75" bottom="0.75" header="0.3" footer="0.3"/>
  <pageSetup paperSize="9" scale="38" fitToHeight="0" orientation="landscape" horizontalDpi="4294967293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270"/>
  <sheetViews>
    <sheetView topLeftCell="D1" zoomScale="90" zoomScaleNormal="90" zoomScaleSheetLayoutView="70" workbookViewId="0">
      <pane ySplit="3" topLeftCell="A4" activePane="bottomLeft" state="frozen"/>
      <selection pane="bottomLeft" activeCell="U23" sqref="U23"/>
    </sheetView>
  </sheetViews>
  <sheetFormatPr defaultColWidth="8.85546875" defaultRowHeight="15" x14ac:dyDescent="0.25"/>
  <cols>
    <col min="1" max="1" width="8.85546875" style="3"/>
    <col min="2" max="4" width="23.7109375" style="3" customWidth="1"/>
    <col min="5" max="5" width="13.85546875" style="3" customWidth="1"/>
    <col min="6" max="6" width="9.28515625" style="3" bestFit="1" customWidth="1"/>
    <col min="7" max="7" width="8.85546875" style="3"/>
    <col min="8" max="8" width="12.42578125" style="3" customWidth="1"/>
    <col min="9" max="9" width="8.85546875" style="3"/>
    <col min="10" max="11" width="12.42578125" style="3" customWidth="1"/>
    <col min="12" max="14" width="8.85546875" style="3"/>
    <col min="15" max="15" width="12.42578125" style="3" customWidth="1"/>
    <col min="16" max="16" width="8.85546875" style="3"/>
    <col min="17" max="18" width="12.42578125" style="3" customWidth="1"/>
    <col min="19" max="19" width="11.7109375" style="3" customWidth="1"/>
    <col min="20" max="20" width="22.140625" style="3" customWidth="1"/>
    <col min="21" max="21" width="23.7109375" style="3" customWidth="1"/>
    <col min="22" max="24" width="13.5703125" style="73" customWidth="1"/>
    <col min="25" max="25" width="12.42578125" style="3" customWidth="1"/>
    <col min="26" max="16384" width="8.85546875" style="3"/>
  </cols>
  <sheetData>
    <row r="1" spans="1:25" s="40" customFormat="1" thickBot="1" x14ac:dyDescent="0.3">
      <c r="A1" s="221" t="s">
        <v>1277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</row>
    <row r="2" spans="1:25" s="40" customFormat="1" thickBot="1" x14ac:dyDescent="0.3">
      <c r="A2" s="208"/>
      <c r="B2" s="209"/>
      <c r="C2" s="209"/>
      <c r="D2" s="209"/>
      <c r="E2" s="210"/>
      <c r="F2" s="221" t="s">
        <v>586</v>
      </c>
      <c r="G2" s="221"/>
      <c r="H2" s="221"/>
      <c r="I2" s="221"/>
      <c r="J2" s="208"/>
      <c r="K2" s="209"/>
      <c r="L2" s="210"/>
      <c r="M2" s="221" t="s">
        <v>587</v>
      </c>
      <c r="N2" s="221"/>
      <c r="O2" s="221"/>
      <c r="P2" s="221"/>
      <c r="Q2" s="208"/>
      <c r="R2" s="209"/>
      <c r="S2" s="209"/>
      <c r="T2" s="209"/>
      <c r="U2" s="209"/>
      <c r="V2" s="209"/>
      <c r="W2" s="209"/>
      <c r="X2" s="209"/>
      <c r="Y2" s="210"/>
    </row>
    <row r="3" spans="1:25" s="40" customFormat="1" ht="86.25" thickBot="1" x14ac:dyDescent="0.3">
      <c r="A3" s="18" t="s">
        <v>1</v>
      </c>
      <c r="B3" s="18" t="s">
        <v>39</v>
      </c>
      <c r="C3" s="18" t="s">
        <v>1358</v>
      </c>
      <c r="D3" s="18" t="s">
        <v>1359</v>
      </c>
      <c r="E3" s="18" t="s">
        <v>40</v>
      </c>
      <c r="F3" s="18" t="s">
        <v>1276</v>
      </c>
      <c r="G3" s="18" t="s">
        <v>588</v>
      </c>
      <c r="H3" s="18" t="s">
        <v>4</v>
      </c>
      <c r="I3" s="18" t="s">
        <v>889</v>
      </c>
      <c r="J3" s="18" t="s">
        <v>6</v>
      </c>
      <c r="K3" s="18" t="s">
        <v>589</v>
      </c>
      <c r="L3" s="18" t="s">
        <v>8</v>
      </c>
      <c r="M3" s="18" t="s">
        <v>590</v>
      </c>
      <c r="N3" s="18" t="s">
        <v>591</v>
      </c>
      <c r="O3" s="18" t="s">
        <v>4</v>
      </c>
      <c r="P3" s="18" t="s">
        <v>889</v>
      </c>
      <c r="Q3" s="18" t="s">
        <v>10</v>
      </c>
      <c r="R3" s="18" t="s">
        <v>11</v>
      </c>
      <c r="S3" s="19" t="s">
        <v>12</v>
      </c>
      <c r="T3" s="143" t="s">
        <v>1642</v>
      </c>
      <c r="U3" s="29" t="s">
        <v>13</v>
      </c>
      <c r="V3" s="63" t="s">
        <v>1330</v>
      </c>
      <c r="W3" s="63" t="s">
        <v>1331</v>
      </c>
      <c r="X3" s="63" t="s">
        <v>1332</v>
      </c>
      <c r="Y3" s="18" t="s">
        <v>15</v>
      </c>
    </row>
    <row r="4" spans="1:25" ht="88.15" customHeight="1" thickBot="1" x14ac:dyDescent="0.3">
      <c r="A4" s="226" t="s">
        <v>41</v>
      </c>
      <c r="B4" s="52" t="s">
        <v>630</v>
      </c>
      <c r="C4" s="52">
        <v>1000392</v>
      </c>
      <c r="D4" s="52" t="s">
        <v>1452</v>
      </c>
      <c r="E4" s="52" t="s">
        <v>1451</v>
      </c>
      <c r="F4" s="52">
        <v>4472</v>
      </c>
      <c r="G4" s="52">
        <v>5125</v>
      </c>
      <c r="H4" s="52" t="s">
        <v>16</v>
      </c>
      <c r="I4" s="52">
        <v>1465</v>
      </c>
      <c r="J4" s="52" t="s">
        <v>18</v>
      </c>
      <c r="K4" s="52"/>
      <c r="L4" s="52"/>
      <c r="M4" s="52">
        <v>4472</v>
      </c>
      <c r="N4" s="52">
        <v>5125</v>
      </c>
      <c r="O4" s="52" t="s">
        <v>593</v>
      </c>
      <c r="P4" s="52">
        <v>1465</v>
      </c>
      <c r="Q4" s="52" t="s">
        <v>18</v>
      </c>
      <c r="R4" s="52" t="s">
        <v>1175</v>
      </c>
      <c r="S4" s="95" t="s">
        <v>1250</v>
      </c>
      <c r="T4" s="52" t="s">
        <v>1643</v>
      </c>
      <c r="U4" s="132" t="s">
        <v>18</v>
      </c>
      <c r="V4" s="104">
        <v>20532.22</v>
      </c>
      <c r="W4" s="104" t="s">
        <v>1795</v>
      </c>
      <c r="X4" s="104">
        <v>17605.68</v>
      </c>
      <c r="Y4" s="165" t="s">
        <v>1696</v>
      </c>
    </row>
    <row r="5" spans="1:25" ht="102.6" customHeight="1" thickBot="1" x14ac:dyDescent="0.3">
      <c r="A5" s="227"/>
      <c r="B5" s="105" t="s">
        <v>631</v>
      </c>
      <c r="C5" s="105">
        <v>1000249</v>
      </c>
      <c r="D5" s="52" t="s">
        <v>1404</v>
      </c>
      <c r="E5" s="52" t="s">
        <v>893</v>
      </c>
      <c r="F5" s="52" t="s">
        <v>443</v>
      </c>
      <c r="G5" s="52">
        <v>5123</v>
      </c>
      <c r="H5" s="52" t="s">
        <v>16</v>
      </c>
      <c r="I5" s="52">
        <v>13792</v>
      </c>
      <c r="J5" s="52" t="s">
        <v>18</v>
      </c>
      <c r="K5" s="52"/>
      <c r="L5" s="52"/>
      <c r="M5" s="52" t="s">
        <v>443</v>
      </c>
      <c r="N5" s="52">
        <v>5123</v>
      </c>
      <c r="O5" s="52" t="s">
        <v>16</v>
      </c>
      <c r="P5" s="52">
        <v>13792</v>
      </c>
      <c r="Q5" s="52" t="s">
        <v>18</v>
      </c>
      <c r="R5" s="52" t="s">
        <v>1176</v>
      </c>
      <c r="S5" s="95" t="s">
        <v>1250</v>
      </c>
      <c r="T5" s="52" t="s">
        <v>1643</v>
      </c>
      <c r="U5" s="132" t="s">
        <v>18</v>
      </c>
      <c r="V5" s="104">
        <v>103655.98</v>
      </c>
      <c r="W5" s="104" t="s">
        <v>1333</v>
      </c>
      <c r="X5" s="104">
        <v>103655.98</v>
      </c>
      <c r="Y5" s="165" t="s">
        <v>1696</v>
      </c>
    </row>
    <row r="6" spans="1:25" ht="90" thickBot="1" x14ac:dyDescent="0.3">
      <c r="A6" s="226" t="s">
        <v>45</v>
      </c>
      <c r="B6" s="226" t="s">
        <v>426</v>
      </c>
      <c r="C6" s="226">
        <v>1000161</v>
      </c>
      <c r="D6" s="226" t="s">
        <v>1477</v>
      </c>
      <c r="E6" s="226" t="s">
        <v>1405</v>
      </c>
      <c r="F6" s="226" t="s">
        <v>951</v>
      </c>
      <c r="G6" s="226">
        <v>3252</v>
      </c>
      <c r="H6" s="226" t="s">
        <v>24</v>
      </c>
      <c r="I6" s="226">
        <v>620</v>
      </c>
      <c r="J6" s="226" t="s">
        <v>18</v>
      </c>
      <c r="K6" s="226"/>
      <c r="L6" s="226"/>
      <c r="M6" s="226" t="s">
        <v>950</v>
      </c>
      <c r="N6" s="226">
        <v>1233</v>
      </c>
      <c r="O6" s="226" t="s">
        <v>24</v>
      </c>
      <c r="P6" s="226">
        <v>620</v>
      </c>
      <c r="Q6" s="226" t="s">
        <v>18</v>
      </c>
      <c r="R6" s="226" t="s">
        <v>1292</v>
      </c>
      <c r="S6" s="226" t="s">
        <v>1250</v>
      </c>
      <c r="T6" s="226" t="s">
        <v>1643</v>
      </c>
      <c r="U6" s="226" t="s">
        <v>18</v>
      </c>
      <c r="V6" s="217">
        <v>4545.75</v>
      </c>
      <c r="W6" s="217">
        <v>0</v>
      </c>
      <c r="X6" s="217">
        <f>V6-W6</f>
        <v>4545.75</v>
      </c>
      <c r="Y6" s="163" t="s">
        <v>1703</v>
      </c>
    </row>
    <row r="7" spans="1:25" ht="60.75" thickBot="1" x14ac:dyDescent="0.3">
      <c r="A7" s="236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18"/>
      <c r="W7" s="218"/>
      <c r="X7" s="218"/>
      <c r="Y7" s="163" t="s">
        <v>1662</v>
      </c>
    </row>
    <row r="8" spans="1:25" ht="147" customHeight="1" thickBot="1" x14ac:dyDescent="0.3">
      <c r="A8" s="227"/>
      <c r="B8" s="52" t="s">
        <v>1403</v>
      </c>
      <c r="C8" s="52">
        <v>1000234</v>
      </c>
      <c r="D8" s="52" t="s">
        <v>1404</v>
      </c>
      <c r="E8" s="52" t="s">
        <v>894</v>
      </c>
      <c r="F8" s="52" t="s">
        <v>427</v>
      </c>
      <c r="G8" s="52">
        <v>3174</v>
      </c>
      <c r="H8" s="52" t="s">
        <v>24</v>
      </c>
      <c r="I8" s="52">
        <v>15086</v>
      </c>
      <c r="J8" s="52" t="s">
        <v>18</v>
      </c>
      <c r="K8" s="52"/>
      <c r="L8" s="52"/>
      <c r="M8" s="52" t="s">
        <v>435</v>
      </c>
      <c r="N8" s="52">
        <v>1233</v>
      </c>
      <c r="O8" s="52" t="s">
        <v>24</v>
      </c>
      <c r="P8" s="52">
        <v>15086</v>
      </c>
      <c r="Q8" s="52" t="s">
        <v>18</v>
      </c>
      <c r="R8" s="52" t="s">
        <v>1292</v>
      </c>
      <c r="S8" s="95" t="s">
        <v>1250</v>
      </c>
      <c r="T8" s="52" t="s">
        <v>1643</v>
      </c>
      <c r="U8" s="132" t="s">
        <v>18</v>
      </c>
      <c r="V8" s="61">
        <v>135639.66</v>
      </c>
      <c r="W8" s="61">
        <v>0</v>
      </c>
      <c r="X8" s="61">
        <v>135639.66</v>
      </c>
      <c r="Y8" s="163" t="s">
        <v>1704</v>
      </c>
    </row>
    <row r="9" spans="1:25" ht="75" thickBot="1" x14ac:dyDescent="0.3">
      <c r="A9" s="226" t="s">
        <v>46</v>
      </c>
      <c r="B9" s="52" t="s">
        <v>426</v>
      </c>
      <c r="C9" s="52">
        <v>1000003</v>
      </c>
      <c r="D9" s="52" t="s">
        <v>1478</v>
      </c>
      <c r="E9" s="52" t="s">
        <v>632</v>
      </c>
      <c r="F9" s="52" t="s">
        <v>430</v>
      </c>
      <c r="G9" s="52">
        <v>1259</v>
      </c>
      <c r="H9" s="52" t="s">
        <v>35</v>
      </c>
      <c r="I9" s="226">
        <v>3632.62</v>
      </c>
      <c r="J9" s="52" t="s">
        <v>18</v>
      </c>
      <c r="K9" s="52"/>
      <c r="L9" s="52"/>
      <c r="M9" s="52" t="s">
        <v>437</v>
      </c>
      <c r="N9" s="52">
        <v>864</v>
      </c>
      <c r="O9" s="52" t="s">
        <v>35</v>
      </c>
      <c r="P9" s="52">
        <v>235</v>
      </c>
      <c r="Q9" s="52" t="s">
        <v>18</v>
      </c>
      <c r="R9" s="52" t="s">
        <v>1293</v>
      </c>
      <c r="S9" s="95" t="s">
        <v>1250</v>
      </c>
      <c r="T9" s="52" t="s">
        <v>1643</v>
      </c>
      <c r="U9" s="132" t="s">
        <v>18</v>
      </c>
      <c r="V9" s="61">
        <v>94720</v>
      </c>
      <c r="W9" s="61">
        <v>0</v>
      </c>
      <c r="X9" s="61">
        <v>94720</v>
      </c>
      <c r="Y9" s="163" t="s">
        <v>1705</v>
      </c>
    </row>
    <row r="10" spans="1:25" ht="48.6" customHeight="1" thickBot="1" x14ac:dyDescent="0.3">
      <c r="A10" s="227"/>
      <c r="B10" s="52" t="s">
        <v>1431</v>
      </c>
      <c r="C10" s="52">
        <v>1000245</v>
      </c>
      <c r="D10" s="52" t="s">
        <v>1424</v>
      </c>
      <c r="E10" s="52" t="s">
        <v>1402</v>
      </c>
      <c r="F10" s="52" t="s">
        <v>430</v>
      </c>
      <c r="G10" s="52">
        <v>1259</v>
      </c>
      <c r="H10" s="52" t="s">
        <v>35</v>
      </c>
      <c r="I10" s="227"/>
      <c r="J10" s="52" t="s">
        <v>18</v>
      </c>
      <c r="K10" s="52"/>
      <c r="L10" s="52"/>
      <c r="M10" s="52" t="s">
        <v>437</v>
      </c>
      <c r="N10" s="52">
        <v>864</v>
      </c>
      <c r="O10" s="52" t="s">
        <v>35</v>
      </c>
      <c r="P10" s="52">
        <v>20663</v>
      </c>
      <c r="Q10" s="52" t="s">
        <v>18</v>
      </c>
      <c r="R10" s="52" t="s">
        <v>1293</v>
      </c>
      <c r="S10" s="95" t="s">
        <v>1250</v>
      </c>
      <c r="T10" s="52" t="s">
        <v>1643</v>
      </c>
      <c r="U10" s="132" t="s">
        <v>18</v>
      </c>
      <c r="V10" s="61">
        <v>89848.61</v>
      </c>
      <c r="W10" s="61">
        <v>0</v>
      </c>
      <c r="X10" s="61">
        <v>89848.61</v>
      </c>
      <c r="Y10" s="163"/>
    </row>
    <row r="11" spans="1:25" ht="165" thickBot="1" x14ac:dyDescent="0.3">
      <c r="A11" s="52" t="s">
        <v>48</v>
      </c>
      <c r="B11" s="52" t="s">
        <v>426</v>
      </c>
      <c r="C11" s="52"/>
      <c r="D11" s="52"/>
      <c r="E11" s="52" t="s">
        <v>174</v>
      </c>
      <c r="F11" s="52" t="s">
        <v>619</v>
      </c>
      <c r="G11" s="52">
        <v>1259</v>
      </c>
      <c r="H11" s="52" t="s">
        <v>35</v>
      </c>
      <c r="I11" s="52">
        <v>4211.68</v>
      </c>
      <c r="J11" s="52" t="s">
        <v>18</v>
      </c>
      <c r="K11" s="52"/>
      <c r="L11" s="52"/>
      <c r="M11" s="52" t="s">
        <v>620</v>
      </c>
      <c r="N11" s="52">
        <v>4210</v>
      </c>
      <c r="O11" s="52" t="s">
        <v>35</v>
      </c>
      <c r="P11" s="52">
        <v>4210</v>
      </c>
      <c r="Q11" s="52" t="s">
        <v>18</v>
      </c>
      <c r="R11" s="52" t="s">
        <v>1293</v>
      </c>
      <c r="S11" s="95" t="s">
        <v>1250</v>
      </c>
      <c r="T11" s="52" t="s">
        <v>1643</v>
      </c>
      <c r="U11" s="132" t="s">
        <v>18</v>
      </c>
      <c r="V11" s="61">
        <v>31700.5</v>
      </c>
      <c r="W11" s="61">
        <v>0</v>
      </c>
      <c r="X11" s="61" t="s">
        <v>1663</v>
      </c>
      <c r="Y11" s="163" t="s">
        <v>1706</v>
      </c>
    </row>
    <row r="12" spans="1:25" ht="75" customHeight="1" thickBot="1" x14ac:dyDescent="0.3">
      <c r="A12" s="226" t="s">
        <v>50</v>
      </c>
      <c r="B12" s="52" t="s">
        <v>426</v>
      </c>
      <c r="C12" s="52">
        <v>1000021</v>
      </c>
      <c r="D12" s="52" t="s">
        <v>1472</v>
      </c>
      <c r="E12" s="52" t="s">
        <v>1415</v>
      </c>
      <c r="F12" s="52" t="s">
        <v>594</v>
      </c>
      <c r="G12" s="52">
        <v>247</v>
      </c>
      <c r="H12" s="52" t="s">
        <v>28</v>
      </c>
      <c r="I12" s="52">
        <v>4236.7700000000004</v>
      </c>
      <c r="J12" s="52" t="s">
        <v>18</v>
      </c>
      <c r="K12" s="52"/>
      <c r="L12" s="52"/>
      <c r="M12" s="52" t="s">
        <v>441</v>
      </c>
      <c r="N12" s="52">
        <v>320</v>
      </c>
      <c r="O12" s="52" t="s">
        <v>28</v>
      </c>
      <c r="P12" s="52">
        <v>107</v>
      </c>
      <c r="Q12" s="52" t="s">
        <v>18</v>
      </c>
      <c r="R12" s="52" t="s">
        <v>1177</v>
      </c>
      <c r="S12" s="95" t="s">
        <v>1250</v>
      </c>
      <c r="T12" s="52" t="s">
        <v>1643</v>
      </c>
      <c r="U12" s="132" t="s">
        <v>18</v>
      </c>
      <c r="V12" s="61">
        <v>17420.05</v>
      </c>
      <c r="W12" s="61">
        <v>5487.63</v>
      </c>
      <c r="X12" s="61">
        <f>V12-W12</f>
        <v>11932.419999999998</v>
      </c>
      <c r="Y12" s="234" t="s">
        <v>1707</v>
      </c>
    </row>
    <row r="13" spans="1:25" ht="56.45" customHeight="1" thickBot="1" x14ac:dyDescent="0.3">
      <c r="A13" s="227"/>
      <c r="B13" s="103" t="s">
        <v>1416</v>
      </c>
      <c r="C13" s="103">
        <v>1000242</v>
      </c>
      <c r="D13" s="103" t="s">
        <v>1417</v>
      </c>
      <c r="E13" s="103" t="s">
        <v>1402</v>
      </c>
      <c r="F13" s="103" t="s">
        <v>594</v>
      </c>
      <c r="G13" s="103">
        <v>247</v>
      </c>
      <c r="H13" s="103" t="s">
        <v>28</v>
      </c>
      <c r="I13" s="103">
        <v>1384.71</v>
      </c>
      <c r="J13" s="103" t="s">
        <v>18</v>
      </c>
      <c r="K13" s="103"/>
      <c r="L13" s="103"/>
      <c r="M13" s="52" t="s">
        <v>441</v>
      </c>
      <c r="N13" s="52">
        <v>320</v>
      </c>
      <c r="O13" s="52" t="s">
        <v>28</v>
      </c>
      <c r="P13" s="52">
        <v>9931</v>
      </c>
      <c r="Q13" s="52" t="s">
        <v>18</v>
      </c>
      <c r="R13" s="52" t="s">
        <v>1177</v>
      </c>
      <c r="S13" s="95" t="s">
        <v>1250</v>
      </c>
      <c r="T13" s="52" t="s">
        <v>1643</v>
      </c>
      <c r="U13" s="144" t="s">
        <v>18</v>
      </c>
      <c r="V13" s="92">
        <v>49509.120000000003</v>
      </c>
      <c r="W13" s="92">
        <v>0</v>
      </c>
      <c r="X13" s="92">
        <v>49510.12</v>
      </c>
      <c r="Y13" s="235"/>
    </row>
    <row r="14" spans="1:25" ht="88.5" customHeight="1" thickBot="1" x14ac:dyDescent="0.3">
      <c r="A14" s="226" t="s">
        <v>53</v>
      </c>
      <c r="B14" s="226" t="s">
        <v>426</v>
      </c>
      <c r="C14" s="226">
        <v>1000232</v>
      </c>
      <c r="D14" s="226" t="s">
        <v>1401</v>
      </c>
      <c r="E14" s="230" t="s">
        <v>442</v>
      </c>
      <c r="F14" s="228" t="s">
        <v>1338</v>
      </c>
      <c r="G14" s="226">
        <v>679</v>
      </c>
      <c r="H14" s="226" t="s">
        <v>22</v>
      </c>
      <c r="I14" s="226">
        <v>12063</v>
      </c>
      <c r="J14" s="226" t="s">
        <v>18</v>
      </c>
      <c r="K14" s="226" t="s">
        <v>600</v>
      </c>
      <c r="L14" s="226"/>
      <c r="M14" s="226" t="s">
        <v>33</v>
      </c>
      <c r="N14" s="232">
        <v>380</v>
      </c>
      <c r="O14" s="226" t="s">
        <v>22</v>
      </c>
      <c r="P14" s="226">
        <v>1126</v>
      </c>
      <c r="Q14" s="226" t="s">
        <v>18</v>
      </c>
      <c r="R14" s="226" t="s">
        <v>1060</v>
      </c>
      <c r="S14" s="226" t="s">
        <v>1250</v>
      </c>
      <c r="T14" s="226" t="s">
        <v>1643</v>
      </c>
      <c r="U14" s="226" t="s">
        <v>18</v>
      </c>
      <c r="V14" s="217">
        <v>21450</v>
      </c>
      <c r="W14" s="217">
        <v>0</v>
      </c>
      <c r="X14" s="217">
        <v>21450</v>
      </c>
      <c r="Y14" s="168" t="s">
        <v>1708</v>
      </c>
    </row>
    <row r="15" spans="1:25" ht="12.75" customHeight="1" thickBot="1" x14ac:dyDescent="0.3">
      <c r="A15" s="227"/>
      <c r="B15" s="227"/>
      <c r="C15" s="227"/>
      <c r="D15" s="227"/>
      <c r="E15" s="231"/>
      <c r="F15" s="229"/>
      <c r="G15" s="227"/>
      <c r="H15" s="227"/>
      <c r="I15" s="227"/>
      <c r="J15" s="227"/>
      <c r="K15" s="227"/>
      <c r="L15" s="227"/>
      <c r="M15" s="227"/>
      <c r="N15" s="233"/>
      <c r="O15" s="227"/>
      <c r="P15" s="227"/>
      <c r="Q15" s="227"/>
      <c r="R15" s="227"/>
      <c r="S15" s="227"/>
      <c r="T15" s="227"/>
      <c r="U15" s="227"/>
      <c r="V15" s="218"/>
      <c r="W15" s="218"/>
      <c r="X15" s="218"/>
      <c r="Y15" s="103"/>
    </row>
    <row r="16" spans="1:25" ht="15" customHeight="1" thickBot="1" x14ac:dyDescent="0.3">
      <c r="A16" s="219" t="s">
        <v>1329</v>
      </c>
      <c r="B16" s="220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2"/>
      <c r="U16" s="54"/>
      <c r="V16" s="195">
        <f>SUM(V4:V15)</f>
        <v>569021.89</v>
      </c>
      <c r="W16" s="195">
        <f>SUM(W4:W15)</f>
        <v>5487.63</v>
      </c>
      <c r="X16" s="195">
        <f>SUM(X4:X15)</f>
        <v>528908.22</v>
      </c>
      <c r="Y16" s="4"/>
    </row>
    <row r="17" spans="20:20" x14ac:dyDescent="0.25">
      <c r="T17" s="102"/>
    </row>
    <row r="18" spans="20:20" x14ac:dyDescent="0.25">
      <c r="T18" s="102"/>
    </row>
    <row r="19" spans="20:20" x14ac:dyDescent="0.25">
      <c r="T19" s="102"/>
    </row>
    <row r="20" spans="20:20" x14ac:dyDescent="0.25">
      <c r="T20" s="102"/>
    </row>
    <row r="21" spans="20:20" x14ac:dyDescent="0.25">
      <c r="T21" s="102"/>
    </row>
    <row r="22" spans="20:20" x14ac:dyDescent="0.25">
      <c r="T22" s="102"/>
    </row>
    <row r="23" spans="20:20" x14ac:dyDescent="0.25">
      <c r="T23" s="102"/>
    </row>
    <row r="24" spans="20:20" x14ac:dyDescent="0.25">
      <c r="T24" s="102"/>
    </row>
    <row r="25" spans="20:20" x14ac:dyDescent="0.25">
      <c r="T25" s="102"/>
    </row>
    <row r="26" spans="20:20" x14ac:dyDescent="0.25">
      <c r="T26" s="102"/>
    </row>
    <row r="27" spans="20:20" x14ac:dyDescent="0.25">
      <c r="T27" s="102"/>
    </row>
    <row r="28" spans="20:20" x14ac:dyDescent="0.25">
      <c r="T28" s="102"/>
    </row>
    <row r="29" spans="20:20" x14ac:dyDescent="0.25">
      <c r="T29" s="102"/>
    </row>
    <row r="30" spans="20:20" x14ac:dyDescent="0.25">
      <c r="T30" s="102"/>
    </row>
    <row r="31" spans="20:20" x14ac:dyDescent="0.25">
      <c r="T31" s="102"/>
    </row>
    <row r="32" spans="20:20" x14ac:dyDescent="0.25">
      <c r="T32" s="102"/>
    </row>
    <row r="33" spans="20:20" x14ac:dyDescent="0.25">
      <c r="T33" s="102"/>
    </row>
    <row r="34" spans="20:20" x14ac:dyDescent="0.25">
      <c r="T34" s="102"/>
    </row>
    <row r="35" spans="20:20" x14ac:dyDescent="0.25">
      <c r="T35" s="102"/>
    </row>
    <row r="36" spans="20:20" x14ac:dyDescent="0.25">
      <c r="T36" s="102"/>
    </row>
    <row r="37" spans="20:20" x14ac:dyDescent="0.25">
      <c r="T37" s="102"/>
    </row>
    <row r="38" spans="20:20" x14ac:dyDescent="0.25">
      <c r="T38" s="102"/>
    </row>
    <row r="39" spans="20:20" x14ac:dyDescent="0.25">
      <c r="T39" s="102"/>
    </row>
    <row r="40" spans="20:20" x14ac:dyDescent="0.25">
      <c r="T40" s="102"/>
    </row>
    <row r="41" spans="20:20" x14ac:dyDescent="0.25">
      <c r="T41" s="102"/>
    </row>
    <row r="42" spans="20:20" x14ac:dyDescent="0.25">
      <c r="T42" s="102"/>
    </row>
    <row r="43" spans="20:20" x14ac:dyDescent="0.25">
      <c r="T43" s="102"/>
    </row>
    <row r="44" spans="20:20" x14ac:dyDescent="0.25">
      <c r="T44" s="102"/>
    </row>
    <row r="45" spans="20:20" x14ac:dyDescent="0.25">
      <c r="T45" s="102"/>
    </row>
    <row r="46" spans="20:20" x14ac:dyDescent="0.25">
      <c r="T46" s="102"/>
    </row>
    <row r="47" spans="20:20" x14ac:dyDescent="0.25">
      <c r="T47" s="102"/>
    </row>
    <row r="48" spans="20:20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  <row r="268" spans="20:20" x14ac:dyDescent="0.25">
      <c r="T268" s="102"/>
    </row>
    <row r="269" spans="20:20" x14ac:dyDescent="0.25">
      <c r="T269" s="102"/>
    </row>
    <row r="270" spans="20:20" x14ac:dyDescent="0.25">
      <c r="T270" s="102"/>
    </row>
  </sheetData>
  <mergeCells count="60">
    <mergeCell ref="J14:J15"/>
    <mergeCell ref="Y12:Y13"/>
    <mergeCell ref="A16:B16"/>
    <mergeCell ref="A1:Y1"/>
    <mergeCell ref="F2:I2"/>
    <mergeCell ref="M2:P2"/>
    <mergeCell ref="A2:E2"/>
    <mergeCell ref="J2:L2"/>
    <mergeCell ref="Q2:Y2"/>
    <mergeCell ref="A6:A8"/>
    <mergeCell ref="A12:A13"/>
    <mergeCell ref="A9:A10"/>
    <mergeCell ref="A4:A5"/>
    <mergeCell ref="I9:I10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6:O7"/>
    <mergeCell ref="N6:N7"/>
    <mergeCell ref="M6:M7"/>
    <mergeCell ref="L6:L7"/>
    <mergeCell ref="K6:K7"/>
    <mergeCell ref="U6:U7"/>
    <mergeCell ref="T6:T7"/>
    <mergeCell ref="S6:S7"/>
    <mergeCell ref="R6:R7"/>
    <mergeCell ref="Q6:Q7"/>
    <mergeCell ref="P6:P7"/>
    <mergeCell ref="A14:A15"/>
    <mergeCell ref="B14:B15"/>
    <mergeCell ref="U14:U15"/>
    <mergeCell ref="T14:T15"/>
    <mergeCell ref="S14:S15"/>
    <mergeCell ref="R14:R15"/>
    <mergeCell ref="Q14:Q15"/>
    <mergeCell ref="P14:P15"/>
    <mergeCell ref="O14:O15"/>
    <mergeCell ref="N14:N15"/>
    <mergeCell ref="M14:M15"/>
    <mergeCell ref="L14:L15"/>
    <mergeCell ref="K14:K15"/>
    <mergeCell ref="I14:I15"/>
    <mergeCell ref="H14:H15"/>
    <mergeCell ref="G14:G15"/>
    <mergeCell ref="F14:F15"/>
    <mergeCell ref="E14:E15"/>
    <mergeCell ref="D14:D15"/>
    <mergeCell ref="C14:C15"/>
    <mergeCell ref="V6:V7"/>
    <mergeCell ref="W6:W7"/>
    <mergeCell ref="X6:X7"/>
    <mergeCell ref="V14:V15"/>
    <mergeCell ref="W14:W15"/>
    <mergeCell ref="X14:X15"/>
  </mergeCells>
  <phoneticPr fontId="7" type="noConversion"/>
  <pageMargins left="0.7" right="0.7" top="0.75" bottom="0.75" header="0.3" footer="0.3"/>
  <pageSetup paperSize="9" scale="38" fitToHeight="0" orientation="landscape" horizontalDpi="4294967293" verticalDpi="0" r:id="rId1"/>
  <headerFooter>
    <oddHeader>&amp;A</oddHeader>
    <oddFooter>Stranica &amp;P</oddFooter>
  </headerFooter>
  <ignoredErrors>
    <ignoredError sqref="F14" twoDigitTextYear="1"/>
    <ignoredError sqref="W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68"/>
  <sheetViews>
    <sheetView zoomScale="73" zoomScaleNormal="73" zoomScaleSheetLayoutView="73" workbookViewId="0">
      <pane ySplit="3" topLeftCell="A4" activePane="bottomLeft" state="frozen"/>
      <selection pane="bottomLeft" sqref="A1:X1"/>
    </sheetView>
  </sheetViews>
  <sheetFormatPr defaultColWidth="8.85546875" defaultRowHeight="15" x14ac:dyDescent="0.25"/>
  <cols>
    <col min="1" max="1" width="8.85546875" style="3"/>
    <col min="2" max="4" width="23.7109375" style="3" customWidth="1"/>
    <col min="5" max="5" width="13.85546875" style="3" customWidth="1"/>
    <col min="6" max="7" width="8.85546875" style="3"/>
    <col min="8" max="8" width="12.42578125" style="3" customWidth="1"/>
    <col min="9" max="9" width="8.85546875" style="3"/>
    <col min="10" max="11" width="12.42578125" style="3" customWidth="1"/>
    <col min="12" max="14" width="8.85546875" style="3"/>
    <col min="15" max="15" width="12.42578125" style="3" customWidth="1"/>
    <col min="16" max="16" width="8.85546875" style="3"/>
    <col min="17" max="18" width="12.42578125" style="3" customWidth="1"/>
    <col min="19" max="19" width="11.7109375" style="3" customWidth="1"/>
    <col min="20" max="20" width="22.140625" style="3" customWidth="1"/>
    <col min="21" max="21" width="17.42578125" style="73" customWidth="1"/>
    <col min="22" max="22" width="15.42578125" style="73" customWidth="1"/>
    <col min="23" max="23" width="18.28515625" style="73" customWidth="1"/>
    <col min="24" max="24" width="12.42578125" style="3" customWidth="1"/>
    <col min="25" max="16384" width="8.85546875" style="3"/>
  </cols>
  <sheetData>
    <row r="1" spans="1:24" ht="15.75" thickBot="1" x14ac:dyDescent="0.3">
      <c r="A1" s="221" t="s">
        <v>710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</row>
    <row r="2" spans="1:24" ht="15.75" thickBot="1" x14ac:dyDescent="0.3">
      <c r="A2" s="208"/>
      <c r="B2" s="209"/>
      <c r="C2" s="209"/>
      <c r="D2" s="209"/>
      <c r="E2" s="210"/>
      <c r="F2" s="221" t="s">
        <v>586</v>
      </c>
      <c r="G2" s="221"/>
      <c r="H2" s="221"/>
      <c r="I2" s="221"/>
      <c r="J2" s="208"/>
      <c r="K2" s="209"/>
      <c r="L2" s="210"/>
      <c r="M2" s="221" t="s">
        <v>587</v>
      </c>
      <c r="N2" s="221"/>
      <c r="O2" s="221"/>
      <c r="P2" s="221"/>
      <c r="Q2" s="208"/>
      <c r="R2" s="209"/>
      <c r="S2" s="209"/>
      <c r="T2" s="209"/>
      <c r="U2" s="209"/>
      <c r="V2" s="209"/>
      <c r="W2" s="209"/>
      <c r="X2" s="210"/>
    </row>
    <row r="3" spans="1:24" ht="86.25" thickBot="1" x14ac:dyDescent="0.3">
      <c r="A3" s="18" t="s">
        <v>1</v>
      </c>
      <c r="B3" s="18" t="s">
        <v>39</v>
      </c>
      <c r="C3" s="18" t="s">
        <v>1358</v>
      </c>
      <c r="D3" s="18" t="s">
        <v>1359</v>
      </c>
      <c r="E3" s="18" t="s">
        <v>40</v>
      </c>
      <c r="F3" s="18" t="s">
        <v>1276</v>
      </c>
      <c r="G3" s="18" t="s">
        <v>588</v>
      </c>
      <c r="H3" s="18" t="s">
        <v>4</v>
      </c>
      <c r="I3" s="18" t="s">
        <v>889</v>
      </c>
      <c r="J3" s="18" t="s">
        <v>6</v>
      </c>
      <c r="K3" s="18" t="s">
        <v>589</v>
      </c>
      <c r="L3" s="18" t="s">
        <v>8</v>
      </c>
      <c r="M3" s="18" t="s">
        <v>590</v>
      </c>
      <c r="N3" s="18" t="s">
        <v>591</v>
      </c>
      <c r="O3" s="18" t="s">
        <v>4</v>
      </c>
      <c r="P3" s="18" t="s">
        <v>889</v>
      </c>
      <c r="Q3" s="18" t="s">
        <v>10</v>
      </c>
      <c r="R3" s="18" t="s">
        <v>11</v>
      </c>
      <c r="S3" s="19" t="s">
        <v>12</v>
      </c>
      <c r="T3" s="143" t="s">
        <v>1642</v>
      </c>
      <c r="U3" s="145" t="s">
        <v>1349</v>
      </c>
      <c r="V3" s="63" t="s">
        <v>1331</v>
      </c>
      <c r="W3" s="63" t="s">
        <v>1339</v>
      </c>
      <c r="X3" s="18" t="s">
        <v>15</v>
      </c>
    </row>
    <row r="4" spans="1:24" ht="60.75" thickBot="1" x14ac:dyDescent="0.3">
      <c r="A4" s="226" t="s">
        <v>41</v>
      </c>
      <c r="B4" s="226" t="s">
        <v>1425</v>
      </c>
      <c r="C4" s="52">
        <v>1000305</v>
      </c>
      <c r="D4" s="52" t="s">
        <v>1476</v>
      </c>
      <c r="E4" s="52" t="s">
        <v>640</v>
      </c>
      <c r="F4" s="52">
        <v>4472</v>
      </c>
      <c r="G4" s="52">
        <v>5125</v>
      </c>
      <c r="H4" s="52" t="s">
        <v>16</v>
      </c>
      <c r="I4" s="52">
        <v>2198</v>
      </c>
      <c r="J4" s="52" t="s">
        <v>18</v>
      </c>
      <c r="K4" s="52"/>
      <c r="L4" s="52"/>
      <c r="M4" s="52">
        <v>4472</v>
      </c>
      <c r="N4" s="52">
        <v>5125</v>
      </c>
      <c r="O4" s="52" t="s">
        <v>16</v>
      </c>
      <c r="P4" s="52">
        <v>2198</v>
      </c>
      <c r="Q4" s="52" t="s">
        <v>18</v>
      </c>
      <c r="R4" s="52" t="s">
        <v>1178</v>
      </c>
      <c r="S4" s="95" t="s">
        <v>1073</v>
      </c>
      <c r="T4" s="52" t="s">
        <v>1643</v>
      </c>
      <c r="U4" s="146">
        <v>9755.1299999999992</v>
      </c>
      <c r="V4" s="61">
        <v>2926.54</v>
      </c>
      <c r="W4" s="61">
        <f>U4-V4</f>
        <v>6828.5899999999992</v>
      </c>
      <c r="X4" s="165" t="s">
        <v>1711</v>
      </c>
    </row>
    <row r="5" spans="1:24" ht="66" customHeight="1" thickBot="1" x14ac:dyDescent="0.3">
      <c r="A5" s="227"/>
      <c r="B5" s="227"/>
      <c r="C5" s="52">
        <v>1000223</v>
      </c>
      <c r="D5" s="52" t="s">
        <v>1426</v>
      </c>
      <c r="E5" s="52" t="s">
        <v>1387</v>
      </c>
      <c r="F5" s="52">
        <v>4472</v>
      </c>
      <c r="G5" s="52">
        <v>5125</v>
      </c>
      <c r="H5" s="52" t="s">
        <v>16</v>
      </c>
      <c r="I5" s="52">
        <v>2198</v>
      </c>
      <c r="J5" s="52" t="s">
        <v>18</v>
      </c>
      <c r="K5" s="52"/>
      <c r="L5" s="52"/>
      <c r="M5" s="52">
        <v>4472</v>
      </c>
      <c r="N5" s="52">
        <v>5125</v>
      </c>
      <c r="O5" s="52" t="s">
        <v>16</v>
      </c>
      <c r="P5" s="52">
        <v>2198</v>
      </c>
      <c r="Q5" s="52" t="s">
        <v>18</v>
      </c>
      <c r="R5" s="52" t="s">
        <v>1178</v>
      </c>
      <c r="S5" s="95" t="s">
        <v>1073</v>
      </c>
      <c r="T5" s="52" t="s">
        <v>1643</v>
      </c>
      <c r="U5" s="146">
        <v>10777.09</v>
      </c>
      <c r="V5" s="61">
        <v>0</v>
      </c>
      <c r="W5" s="61">
        <v>10777.09</v>
      </c>
      <c r="X5" s="163" t="s">
        <v>1500</v>
      </c>
    </row>
    <row r="6" spans="1:24" ht="15" customHeight="1" thickBot="1" x14ac:dyDescent="0.3">
      <c r="A6" s="219" t="s">
        <v>1354</v>
      </c>
      <c r="B6" s="220"/>
      <c r="C6" s="219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20"/>
      <c r="U6" s="197">
        <f>SUM(U4:U5)</f>
        <v>20532.22</v>
      </c>
      <c r="V6" s="195">
        <f t="shared" ref="V6" si="0">SUM(V4:V5)</f>
        <v>2926.54</v>
      </c>
      <c r="W6" s="195">
        <f>(U6-V6)</f>
        <v>17605.68</v>
      </c>
      <c r="X6" s="4"/>
    </row>
    <row r="7" spans="1:24" x14ac:dyDescent="0.25">
      <c r="T7" s="102"/>
    </row>
    <row r="8" spans="1:24" x14ac:dyDescent="0.25">
      <c r="T8" s="102"/>
    </row>
    <row r="9" spans="1:24" x14ac:dyDescent="0.25">
      <c r="T9" s="102"/>
    </row>
    <row r="10" spans="1:24" x14ac:dyDescent="0.25">
      <c r="T10" s="102"/>
    </row>
    <row r="11" spans="1:24" x14ac:dyDescent="0.25">
      <c r="T11" s="102"/>
    </row>
    <row r="12" spans="1:24" x14ac:dyDescent="0.25">
      <c r="T12" s="102"/>
    </row>
    <row r="13" spans="1:24" x14ac:dyDescent="0.25">
      <c r="T13" s="102"/>
    </row>
    <row r="14" spans="1:24" x14ac:dyDescent="0.25">
      <c r="T14" s="102"/>
    </row>
    <row r="15" spans="1:24" x14ac:dyDescent="0.25">
      <c r="T15" s="102"/>
    </row>
    <row r="16" spans="1:24" x14ac:dyDescent="0.25">
      <c r="T16" s="102"/>
    </row>
    <row r="17" spans="20:20" x14ac:dyDescent="0.25">
      <c r="T17" s="102"/>
    </row>
    <row r="18" spans="20:20" x14ac:dyDescent="0.25">
      <c r="T18" s="102"/>
    </row>
    <row r="19" spans="20:20" x14ac:dyDescent="0.25">
      <c r="T19" s="102"/>
    </row>
    <row r="20" spans="20:20" x14ac:dyDescent="0.25">
      <c r="T20" s="102"/>
    </row>
    <row r="21" spans="20:20" x14ac:dyDescent="0.25">
      <c r="T21" s="102"/>
    </row>
    <row r="22" spans="20:20" x14ac:dyDescent="0.25">
      <c r="T22" s="102"/>
    </row>
    <row r="23" spans="20:20" x14ac:dyDescent="0.25">
      <c r="T23" s="102"/>
    </row>
    <row r="24" spans="20:20" x14ac:dyDescent="0.25">
      <c r="T24" s="102"/>
    </row>
    <row r="25" spans="20:20" x14ac:dyDescent="0.25">
      <c r="T25" s="102"/>
    </row>
    <row r="26" spans="20:20" x14ac:dyDescent="0.25">
      <c r="T26" s="102"/>
    </row>
    <row r="27" spans="20:20" x14ac:dyDescent="0.25">
      <c r="T27" s="102"/>
    </row>
    <row r="28" spans="20:20" x14ac:dyDescent="0.25">
      <c r="T28" s="102"/>
    </row>
    <row r="29" spans="20:20" x14ac:dyDescent="0.25">
      <c r="T29" s="102"/>
    </row>
    <row r="30" spans="20:20" x14ac:dyDescent="0.25">
      <c r="T30" s="102"/>
    </row>
    <row r="31" spans="20:20" x14ac:dyDescent="0.25">
      <c r="T31" s="102"/>
    </row>
    <row r="32" spans="20:20" x14ac:dyDescent="0.25">
      <c r="T32" s="102"/>
    </row>
    <row r="33" spans="20:20" x14ac:dyDescent="0.25">
      <c r="T33" s="102"/>
    </row>
    <row r="34" spans="20:20" x14ac:dyDescent="0.25">
      <c r="T34" s="102"/>
    </row>
    <row r="35" spans="20:20" x14ac:dyDescent="0.25">
      <c r="T35" s="102"/>
    </row>
    <row r="36" spans="20:20" x14ac:dyDescent="0.25">
      <c r="T36" s="102"/>
    </row>
    <row r="37" spans="20:20" x14ac:dyDescent="0.25">
      <c r="T37" s="102"/>
    </row>
    <row r="38" spans="20:20" x14ac:dyDescent="0.25">
      <c r="T38" s="102"/>
    </row>
    <row r="39" spans="20:20" x14ac:dyDescent="0.25">
      <c r="T39" s="102"/>
    </row>
    <row r="40" spans="20:20" x14ac:dyDescent="0.25">
      <c r="T40" s="102"/>
    </row>
    <row r="41" spans="20:20" x14ac:dyDescent="0.25">
      <c r="T41" s="102"/>
    </row>
    <row r="42" spans="20:20" x14ac:dyDescent="0.25">
      <c r="T42" s="102"/>
    </row>
    <row r="43" spans="20:20" x14ac:dyDescent="0.25">
      <c r="T43" s="102"/>
    </row>
    <row r="44" spans="20:20" x14ac:dyDescent="0.25">
      <c r="T44" s="102"/>
    </row>
    <row r="45" spans="20:20" x14ac:dyDescent="0.25">
      <c r="T45" s="102"/>
    </row>
    <row r="46" spans="20:20" x14ac:dyDescent="0.25">
      <c r="T46" s="102"/>
    </row>
    <row r="47" spans="20:20" x14ac:dyDescent="0.25">
      <c r="T47" s="102"/>
    </row>
    <row r="48" spans="20:20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  <row r="268" spans="20:20" x14ac:dyDescent="0.25">
      <c r="T268" s="102"/>
    </row>
  </sheetData>
  <mergeCells count="10">
    <mergeCell ref="A6:B6"/>
    <mergeCell ref="A1:X1"/>
    <mergeCell ref="F2:I2"/>
    <mergeCell ref="M2:P2"/>
    <mergeCell ref="A2:E2"/>
    <mergeCell ref="J2:L2"/>
    <mergeCell ref="Q2:X2"/>
    <mergeCell ref="C6:T6"/>
    <mergeCell ref="A4:A5"/>
    <mergeCell ref="B4:B5"/>
  </mergeCells>
  <pageMargins left="0.7" right="0.7" top="0.75" bottom="0.75" header="0.3" footer="0.3"/>
  <pageSetup paperSize="9" scale="40" fitToHeight="0" orientation="landscape" horizontalDpi="4294967293" verticalDpi="0" r:id="rId1"/>
  <headerFooter>
    <oddHeader>&amp;A</oddHeader>
    <oddFooter>Stranica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268"/>
  <sheetViews>
    <sheetView view="pageBreakPreview" topLeftCell="B1" zoomScale="80" zoomScaleNormal="72" zoomScaleSheetLayoutView="80" workbookViewId="0">
      <pane ySplit="2" topLeftCell="A3" activePane="bottomLeft" state="frozen"/>
      <selection pane="bottomLeft" activeCell="Q10" sqref="J9:Q10"/>
    </sheetView>
  </sheetViews>
  <sheetFormatPr defaultColWidth="8.85546875" defaultRowHeight="15" x14ac:dyDescent="0.25"/>
  <cols>
    <col min="1" max="1" width="8.85546875" style="34"/>
    <col min="2" max="4" width="23.7109375" style="34" customWidth="1"/>
    <col min="5" max="5" width="13.85546875" style="34" customWidth="1"/>
    <col min="6" max="7" width="8.85546875" style="34"/>
    <col min="8" max="8" width="12.42578125" style="34" customWidth="1"/>
    <col min="9" max="9" width="8.85546875" style="34"/>
    <col min="10" max="10" width="12.42578125" style="34" customWidth="1"/>
    <col min="11" max="14" width="8.85546875" style="34"/>
    <col min="15" max="15" width="12.42578125" style="34" customWidth="1"/>
    <col min="16" max="16" width="8.85546875" style="34"/>
    <col min="17" max="18" width="12.42578125" style="34" customWidth="1"/>
    <col min="19" max="19" width="11.7109375" style="34" customWidth="1"/>
    <col min="20" max="20" width="22.140625" style="3" customWidth="1"/>
    <col min="21" max="21" width="23.7109375" style="34" customWidth="1"/>
    <col min="22" max="22" width="15.140625" style="73" customWidth="1"/>
    <col min="23" max="23" width="15.42578125" style="73" customWidth="1"/>
    <col min="24" max="24" width="15.7109375" style="73" customWidth="1"/>
    <col min="25" max="25" width="12.42578125" style="34" customWidth="1"/>
    <col min="26" max="16384" width="8.85546875" style="3"/>
  </cols>
  <sheetData>
    <row r="1" spans="1:25" ht="15.75" thickBot="1" x14ac:dyDescent="0.3">
      <c r="A1" s="242"/>
      <c r="B1" s="243"/>
      <c r="C1" s="243"/>
      <c r="D1" s="243"/>
      <c r="E1" s="244"/>
      <c r="F1" s="241" t="s">
        <v>586</v>
      </c>
      <c r="G1" s="241"/>
      <c r="H1" s="241"/>
      <c r="I1" s="241"/>
      <c r="J1" s="42"/>
      <c r="K1" s="43"/>
      <c r="L1" s="44"/>
      <c r="M1" s="241" t="s">
        <v>587</v>
      </c>
      <c r="N1" s="241"/>
      <c r="O1" s="241"/>
      <c r="P1" s="241"/>
      <c r="Q1" s="42"/>
      <c r="R1" s="43"/>
      <c r="S1" s="43"/>
      <c r="T1" s="45"/>
      <c r="U1" s="43"/>
      <c r="V1" s="77"/>
      <c r="W1" s="77"/>
      <c r="X1" s="77"/>
      <c r="Y1" s="44"/>
    </row>
    <row r="2" spans="1:25" ht="86.25" thickBot="1" x14ac:dyDescent="0.3">
      <c r="A2" s="45" t="s">
        <v>1</v>
      </c>
      <c r="B2" s="45" t="s">
        <v>39</v>
      </c>
      <c r="C2" s="45" t="s">
        <v>1358</v>
      </c>
      <c r="D2" s="45" t="s">
        <v>1359</v>
      </c>
      <c r="E2" s="45" t="s">
        <v>40</v>
      </c>
      <c r="F2" s="45" t="s">
        <v>1276</v>
      </c>
      <c r="G2" s="45" t="s">
        <v>588</v>
      </c>
      <c r="H2" s="45" t="s">
        <v>4</v>
      </c>
      <c r="I2" s="18" t="s">
        <v>889</v>
      </c>
      <c r="J2" s="45" t="s">
        <v>6</v>
      </c>
      <c r="K2" s="45" t="s">
        <v>589</v>
      </c>
      <c r="L2" s="45" t="s">
        <v>8</v>
      </c>
      <c r="M2" s="45" t="s">
        <v>590</v>
      </c>
      <c r="N2" s="45" t="s">
        <v>591</v>
      </c>
      <c r="O2" s="45" t="s">
        <v>4</v>
      </c>
      <c r="P2" s="18" t="s">
        <v>889</v>
      </c>
      <c r="Q2" s="45" t="s">
        <v>10</v>
      </c>
      <c r="R2" s="45" t="s">
        <v>11</v>
      </c>
      <c r="S2" s="42" t="s">
        <v>12</v>
      </c>
      <c r="T2" s="45" t="s">
        <v>1642</v>
      </c>
      <c r="U2" s="44" t="s">
        <v>13</v>
      </c>
      <c r="V2" s="63" t="s">
        <v>1330</v>
      </c>
      <c r="W2" s="63" t="s">
        <v>1331</v>
      </c>
      <c r="X2" s="63" t="s">
        <v>1339</v>
      </c>
      <c r="Y2" s="45" t="s">
        <v>15</v>
      </c>
    </row>
    <row r="3" spans="1:25" ht="45.75" thickBot="1" x14ac:dyDescent="0.3">
      <c r="A3" s="107" t="s">
        <v>904</v>
      </c>
      <c r="B3" s="108" t="s">
        <v>431</v>
      </c>
      <c r="C3" s="108"/>
      <c r="D3" s="108"/>
      <c r="E3" s="108" t="s">
        <v>916</v>
      </c>
      <c r="F3" s="108" t="s">
        <v>432</v>
      </c>
      <c r="G3" s="108">
        <v>5885</v>
      </c>
      <c r="H3" s="108" t="s">
        <v>16</v>
      </c>
      <c r="I3" s="108" t="s">
        <v>890</v>
      </c>
      <c r="J3" s="108" t="s">
        <v>18</v>
      </c>
      <c r="K3" s="108"/>
      <c r="L3" s="108"/>
      <c r="M3" s="108" t="s">
        <v>432</v>
      </c>
      <c r="N3" s="108">
        <v>5885</v>
      </c>
      <c r="O3" s="108" t="s">
        <v>16</v>
      </c>
      <c r="P3" s="108" t="s">
        <v>890</v>
      </c>
      <c r="Q3" s="108" t="s">
        <v>18</v>
      </c>
      <c r="R3" s="98" t="s">
        <v>715</v>
      </c>
      <c r="S3" s="134" t="s">
        <v>1071</v>
      </c>
      <c r="T3" s="150" t="s">
        <v>1643</v>
      </c>
      <c r="U3" s="135"/>
      <c r="V3" s="61">
        <v>1</v>
      </c>
      <c r="W3" s="61">
        <v>0</v>
      </c>
      <c r="X3" s="61">
        <v>1</v>
      </c>
      <c r="Y3" s="169" t="s">
        <v>1696</v>
      </c>
    </row>
    <row r="4" spans="1:25" ht="82.9" customHeight="1" thickBot="1" x14ac:dyDescent="0.3">
      <c r="A4" s="228" t="s">
        <v>905</v>
      </c>
      <c r="B4" s="228" t="s">
        <v>1290</v>
      </c>
      <c r="C4" s="98" t="s">
        <v>1453</v>
      </c>
      <c r="D4" s="98" t="s">
        <v>1454</v>
      </c>
      <c r="E4" s="108" t="s">
        <v>1455</v>
      </c>
      <c r="F4" s="228" t="s">
        <v>47</v>
      </c>
      <c r="G4" s="228" t="s">
        <v>1291</v>
      </c>
      <c r="H4" s="228" t="s">
        <v>16</v>
      </c>
      <c r="I4" s="228" t="s">
        <v>19</v>
      </c>
      <c r="J4" s="228" t="s">
        <v>18</v>
      </c>
      <c r="K4" s="228"/>
      <c r="L4" s="109"/>
      <c r="M4" s="228" t="s">
        <v>47</v>
      </c>
      <c r="N4" s="228" t="s">
        <v>1291</v>
      </c>
      <c r="O4" s="228" t="s">
        <v>16</v>
      </c>
      <c r="P4" s="228" t="s">
        <v>19</v>
      </c>
      <c r="Q4" s="228" t="s">
        <v>18</v>
      </c>
      <c r="R4" s="228" t="s">
        <v>42</v>
      </c>
      <c r="S4" s="252" t="s">
        <v>1087</v>
      </c>
      <c r="T4" s="226" t="s">
        <v>1644</v>
      </c>
      <c r="U4" s="148"/>
      <c r="V4" s="92">
        <v>5723.67</v>
      </c>
      <c r="W4" s="92">
        <v>0</v>
      </c>
      <c r="X4" s="92">
        <v>5723.67</v>
      </c>
      <c r="Y4" s="238" t="s">
        <v>1712</v>
      </c>
    </row>
    <row r="5" spans="1:25" ht="81" customHeight="1" thickBot="1" x14ac:dyDescent="0.3">
      <c r="A5" s="248"/>
      <c r="B5" s="248"/>
      <c r="C5" s="98" t="s">
        <v>1456</v>
      </c>
      <c r="D5" s="98" t="s">
        <v>1457</v>
      </c>
      <c r="E5" s="108" t="s">
        <v>1458</v>
      </c>
      <c r="F5" s="248"/>
      <c r="G5" s="248"/>
      <c r="H5" s="248"/>
      <c r="I5" s="248"/>
      <c r="J5" s="248"/>
      <c r="K5" s="248"/>
      <c r="L5" s="109"/>
      <c r="M5" s="248"/>
      <c r="N5" s="248"/>
      <c r="O5" s="248"/>
      <c r="P5" s="248"/>
      <c r="Q5" s="248"/>
      <c r="R5" s="248"/>
      <c r="S5" s="253"/>
      <c r="T5" s="236"/>
      <c r="U5" s="148"/>
      <c r="V5" s="92">
        <v>7092.38</v>
      </c>
      <c r="W5" s="92">
        <v>0</v>
      </c>
      <c r="X5" s="92">
        <f>V5-W5</f>
        <v>7092.38</v>
      </c>
      <c r="Y5" s="239"/>
    </row>
    <row r="6" spans="1:25" ht="67.900000000000006" customHeight="1" thickBot="1" x14ac:dyDescent="0.3">
      <c r="A6" s="229"/>
      <c r="B6" s="229"/>
      <c r="C6" s="98" t="s">
        <v>1459</v>
      </c>
      <c r="D6" s="98" t="s">
        <v>1460</v>
      </c>
      <c r="E6" s="108" t="s">
        <v>1461</v>
      </c>
      <c r="F6" s="229"/>
      <c r="G6" s="229"/>
      <c r="H6" s="229"/>
      <c r="I6" s="229"/>
      <c r="J6" s="229"/>
      <c r="K6" s="229"/>
      <c r="L6" s="109"/>
      <c r="M6" s="229"/>
      <c r="N6" s="229"/>
      <c r="O6" s="229"/>
      <c r="P6" s="229"/>
      <c r="Q6" s="229"/>
      <c r="R6" s="229"/>
      <c r="S6" s="254"/>
      <c r="T6" s="227"/>
      <c r="U6" s="148"/>
      <c r="V6" s="92">
        <v>9178.4699999999993</v>
      </c>
      <c r="W6" s="92">
        <v>0</v>
      </c>
      <c r="X6" s="92">
        <f>V6-W6</f>
        <v>9178.4699999999993</v>
      </c>
      <c r="Y6" s="240"/>
    </row>
    <row r="7" spans="1:25" ht="192" customHeight="1" thickBot="1" x14ac:dyDescent="0.3">
      <c r="A7" s="107" t="s">
        <v>906</v>
      </c>
      <c r="B7" s="106" t="s">
        <v>885</v>
      </c>
      <c r="C7" s="98" t="s">
        <v>1428</v>
      </c>
      <c r="D7" s="98" t="s">
        <v>1364</v>
      </c>
      <c r="E7" s="108" t="s">
        <v>1429</v>
      </c>
      <c r="F7" s="245" t="s">
        <v>1529</v>
      </c>
      <c r="G7" s="246"/>
      <c r="H7" s="246"/>
      <c r="I7" s="246"/>
      <c r="J7" s="247"/>
      <c r="K7" s="106"/>
      <c r="L7" s="106"/>
      <c r="M7" s="106" t="s">
        <v>886</v>
      </c>
      <c r="N7" s="106" t="s">
        <v>887</v>
      </c>
      <c r="O7" s="106" t="s">
        <v>24</v>
      </c>
      <c r="P7" s="106" t="s">
        <v>1430</v>
      </c>
      <c r="Q7" s="106" t="s">
        <v>18</v>
      </c>
      <c r="R7" s="106" t="s">
        <v>690</v>
      </c>
      <c r="S7" s="147" t="s">
        <v>1219</v>
      </c>
      <c r="T7" s="52" t="s">
        <v>1643</v>
      </c>
      <c r="U7" s="148"/>
      <c r="V7" s="92">
        <v>4720.66</v>
      </c>
      <c r="W7" s="92" t="s">
        <v>1333</v>
      </c>
      <c r="X7" s="92">
        <v>4720.66</v>
      </c>
      <c r="Y7" s="170" t="s">
        <v>1713</v>
      </c>
    </row>
    <row r="8" spans="1:25" ht="190.9" customHeight="1" thickBot="1" x14ac:dyDescent="0.3">
      <c r="A8" s="107" t="s">
        <v>1287</v>
      </c>
      <c r="B8" s="106" t="s">
        <v>903</v>
      </c>
      <c r="C8" s="98"/>
      <c r="D8" s="98"/>
      <c r="E8" s="108" t="s">
        <v>916</v>
      </c>
      <c r="F8" s="245" t="s">
        <v>1529</v>
      </c>
      <c r="G8" s="246"/>
      <c r="H8" s="246"/>
      <c r="I8" s="247"/>
      <c r="J8" s="106"/>
      <c r="K8" s="106"/>
      <c r="L8" s="106"/>
      <c r="M8" s="106" t="s">
        <v>907</v>
      </c>
      <c r="N8" s="106" t="s">
        <v>908</v>
      </c>
      <c r="O8" s="106" t="s">
        <v>35</v>
      </c>
      <c r="P8" s="106" t="s">
        <v>19</v>
      </c>
      <c r="Q8" s="182" t="s">
        <v>909</v>
      </c>
      <c r="R8" s="106" t="s">
        <v>1179</v>
      </c>
      <c r="S8" s="147" t="s">
        <v>1071</v>
      </c>
      <c r="T8" s="52" t="s">
        <v>1643</v>
      </c>
      <c r="U8" s="148"/>
      <c r="V8" s="92"/>
      <c r="W8" s="92"/>
      <c r="X8" s="92"/>
      <c r="Y8" s="106" t="s">
        <v>914</v>
      </c>
    </row>
    <row r="9" spans="1:25" ht="105.75" thickBot="1" x14ac:dyDescent="0.3">
      <c r="A9" s="107" t="s">
        <v>1288</v>
      </c>
      <c r="B9" s="98" t="s">
        <v>910</v>
      </c>
      <c r="C9" s="98"/>
      <c r="D9" s="98"/>
      <c r="E9" s="108" t="s">
        <v>916</v>
      </c>
      <c r="F9" s="245" t="s">
        <v>1529</v>
      </c>
      <c r="G9" s="246"/>
      <c r="H9" s="246"/>
      <c r="I9" s="247"/>
      <c r="J9" s="98"/>
      <c r="K9" s="98"/>
      <c r="L9" s="98"/>
      <c r="M9" s="98" t="s">
        <v>912</v>
      </c>
      <c r="N9" s="98" t="s">
        <v>911</v>
      </c>
      <c r="O9" s="98" t="s">
        <v>38</v>
      </c>
      <c r="P9" s="98" t="s">
        <v>19</v>
      </c>
      <c r="Q9" s="98" t="s">
        <v>548</v>
      </c>
      <c r="R9" s="98" t="s">
        <v>622</v>
      </c>
      <c r="S9" s="134" t="s">
        <v>1084</v>
      </c>
      <c r="T9" s="52" t="s">
        <v>1645</v>
      </c>
      <c r="U9" s="135"/>
      <c r="V9" s="61"/>
      <c r="W9" s="92"/>
      <c r="X9" s="92"/>
      <c r="Y9" s="106" t="s">
        <v>913</v>
      </c>
    </row>
    <row r="10" spans="1:25" ht="105.75" thickBot="1" x14ac:dyDescent="0.3">
      <c r="A10" s="110" t="s">
        <v>1289</v>
      </c>
      <c r="B10" s="106" t="s">
        <v>915</v>
      </c>
      <c r="C10" s="109"/>
      <c r="D10" s="109"/>
      <c r="E10" s="109" t="s">
        <v>916</v>
      </c>
      <c r="F10" s="106" t="s">
        <v>917</v>
      </c>
      <c r="G10" s="106" t="s">
        <v>918</v>
      </c>
      <c r="H10" s="106" t="s">
        <v>540</v>
      </c>
      <c r="I10" s="106" t="s">
        <v>19</v>
      </c>
      <c r="J10" s="106" t="s">
        <v>178</v>
      </c>
      <c r="K10" s="106"/>
      <c r="L10" s="106"/>
      <c r="M10" s="106" t="s">
        <v>919</v>
      </c>
      <c r="N10" s="106" t="s">
        <v>920</v>
      </c>
      <c r="O10" s="106" t="s">
        <v>28</v>
      </c>
      <c r="P10" s="106" t="s">
        <v>19</v>
      </c>
      <c r="Q10" s="106" t="s">
        <v>178</v>
      </c>
      <c r="R10" s="106" t="s">
        <v>28</v>
      </c>
      <c r="S10" s="147" t="s">
        <v>1085</v>
      </c>
      <c r="T10" s="52" t="s">
        <v>1646</v>
      </c>
      <c r="U10" s="148"/>
      <c r="V10" s="92">
        <v>44015.6</v>
      </c>
      <c r="W10" s="92">
        <v>9243.2800000000007</v>
      </c>
      <c r="X10" s="92">
        <v>34772.32</v>
      </c>
      <c r="Y10" s="106" t="s">
        <v>921</v>
      </c>
    </row>
    <row r="11" spans="1:25" ht="15" customHeight="1" thickBot="1" x14ac:dyDescent="0.3">
      <c r="A11" s="249" t="s">
        <v>1354</v>
      </c>
      <c r="B11" s="250"/>
      <c r="C11" s="86"/>
      <c r="D11" s="86"/>
      <c r="E11" s="249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0"/>
      <c r="V11" s="195">
        <f>SUM(V3:V6,V7,V10)</f>
        <v>70731.78</v>
      </c>
      <c r="W11" s="195">
        <f>SUM(W3:W7,W10)</f>
        <v>9243.2800000000007</v>
      </c>
      <c r="X11" s="195">
        <f>SUM(X3:X6,X7,X10)</f>
        <v>61488.5</v>
      </c>
      <c r="Y11" s="4"/>
    </row>
    <row r="12" spans="1:25" x14ac:dyDescent="0.25">
      <c r="T12" s="102"/>
    </row>
    <row r="13" spans="1:25" x14ac:dyDescent="0.25">
      <c r="T13" s="102"/>
    </row>
    <row r="14" spans="1:25" x14ac:dyDescent="0.25">
      <c r="T14" s="102"/>
    </row>
    <row r="15" spans="1:25" x14ac:dyDescent="0.25">
      <c r="T15" s="102"/>
    </row>
    <row r="16" spans="1:25" x14ac:dyDescent="0.25">
      <c r="T16" s="102"/>
    </row>
    <row r="17" spans="20:20" x14ac:dyDescent="0.25">
      <c r="T17" s="102"/>
    </row>
    <row r="18" spans="20:20" x14ac:dyDescent="0.25">
      <c r="T18" s="102"/>
    </row>
    <row r="19" spans="20:20" x14ac:dyDescent="0.25">
      <c r="T19" s="102"/>
    </row>
    <row r="20" spans="20:20" x14ac:dyDescent="0.25">
      <c r="T20" s="102"/>
    </row>
    <row r="21" spans="20:20" x14ac:dyDescent="0.25">
      <c r="T21" s="102"/>
    </row>
    <row r="22" spans="20:20" x14ac:dyDescent="0.25">
      <c r="T22" s="102"/>
    </row>
    <row r="23" spans="20:20" x14ac:dyDescent="0.25">
      <c r="T23" s="102"/>
    </row>
    <row r="24" spans="20:20" x14ac:dyDescent="0.25">
      <c r="T24" s="102"/>
    </row>
    <row r="25" spans="20:20" x14ac:dyDescent="0.25">
      <c r="T25" s="102"/>
    </row>
    <row r="26" spans="20:20" x14ac:dyDescent="0.25">
      <c r="T26" s="102"/>
    </row>
    <row r="27" spans="20:20" x14ac:dyDescent="0.25">
      <c r="T27" s="102"/>
    </row>
    <row r="28" spans="20:20" x14ac:dyDescent="0.25">
      <c r="T28" s="102"/>
    </row>
    <row r="29" spans="20:20" x14ac:dyDescent="0.25">
      <c r="T29" s="102"/>
    </row>
    <row r="30" spans="20:20" x14ac:dyDescent="0.25">
      <c r="T30" s="102"/>
    </row>
    <row r="31" spans="20:20" x14ac:dyDescent="0.25">
      <c r="T31" s="102"/>
    </row>
    <row r="32" spans="20:20" x14ac:dyDescent="0.25">
      <c r="T32" s="102"/>
    </row>
    <row r="33" spans="20:20" x14ac:dyDescent="0.25">
      <c r="T33" s="102"/>
    </row>
    <row r="34" spans="20:20" x14ac:dyDescent="0.25">
      <c r="T34" s="102"/>
    </row>
    <row r="35" spans="20:20" x14ac:dyDescent="0.25">
      <c r="T35" s="102"/>
    </row>
    <row r="36" spans="20:20" x14ac:dyDescent="0.25">
      <c r="T36" s="102"/>
    </row>
    <row r="37" spans="20:20" x14ac:dyDescent="0.25">
      <c r="T37" s="102"/>
    </row>
    <row r="38" spans="20:20" x14ac:dyDescent="0.25">
      <c r="T38" s="102"/>
    </row>
    <row r="39" spans="20:20" x14ac:dyDescent="0.25">
      <c r="T39" s="102"/>
    </row>
    <row r="40" spans="20:20" x14ac:dyDescent="0.25">
      <c r="T40" s="102"/>
    </row>
    <row r="41" spans="20:20" x14ac:dyDescent="0.25">
      <c r="T41" s="102"/>
    </row>
    <row r="42" spans="20:20" x14ac:dyDescent="0.25">
      <c r="T42" s="102"/>
    </row>
    <row r="43" spans="20:20" x14ac:dyDescent="0.25">
      <c r="T43" s="102"/>
    </row>
    <row r="44" spans="20:20" x14ac:dyDescent="0.25">
      <c r="T44" s="102"/>
    </row>
    <row r="45" spans="20:20" x14ac:dyDescent="0.25">
      <c r="T45" s="102"/>
    </row>
    <row r="46" spans="20:20" x14ac:dyDescent="0.25">
      <c r="T46" s="102"/>
    </row>
    <row r="47" spans="20:20" x14ac:dyDescent="0.25">
      <c r="T47" s="102"/>
    </row>
    <row r="48" spans="20:20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  <row r="268" spans="20:20" x14ac:dyDescent="0.25">
      <c r="T268" s="102"/>
    </row>
  </sheetData>
  <mergeCells count="25">
    <mergeCell ref="A11:B11"/>
    <mergeCell ref="E11:U11"/>
    <mergeCell ref="B4:B6"/>
    <mergeCell ref="A4:A6"/>
    <mergeCell ref="F4:F6"/>
    <mergeCell ref="G4:G6"/>
    <mergeCell ref="H4:H6"/>
    <mergeCell ref="I4:I6"/>
    <mergeCell ref="J4:J6"/>
    <mergeCell ref="K4:K6"/>
    <mergeCell ref="M4:M6"/>
    <mergeCell ref="N4:N6"/>
    <mergeCell ref="O4:O6"/>
    <mergeCell ref="S4:S6"/>
    <mergeCell ref="F9:I9"/>
    <mergeCell ref="T4:T6"/>
    <mergeCell ref="Y4:Y6"/>
    <mergeCell ref="F1:I1"/>
    <mergeCell ref="M1:P1"/>
    <mergeCell ref="A1:E1"/>
    <mergeCell ref="F8:I8"/>
    <mergeCell ref="P4:P6"/>
    <mergeCell ref="Q4:Q6"/>
    <mergeCell ref="R4:R6"/>
    <mergeCell ref="F7:J7"/>
  </mergeCells>
  <phoneticPr fontId="7" type="noConversion"/>
  <pageMargins left="0.7" right="0.7" top="0.75" bottom="0.75" header="0.3" footer="0.3"/>
  <pageSetup paperSize="9" scale="38" fitToHeight="0" orientation="landscape" horizontalDpi="4294967293" r:id="rId1"/>
  <headerFooter>
    <oddHeader>&amp;A</oddHeader>
    <oddFooter>Stranica &amp;P</oddFooter>
  </headerFooter>
  <ignoredErrors>
    <ignoredError sqref="V8:X9 W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268"/>
  <sheetViews>
    <sheetView zoomScale="70" zoomScaleNormal="70" zoomScaleSheetLayoutView="79" workbookViewId="0">
      <pane xSplit="22" ySplit="2" topLeftCell="W3" activePane="bottomRight" state="frozen"/>
      <selection pane="topRight" activeCell="U1" sqref="U1"/>
      <selection pane="bottomLeft" activeCell="A3" sqref="A3"/>
      <selection pane="bottomRight" activeCell="W49" sqref="W49"/>
    </sheetView>
  </sheetViews>
  <sheetFormatPr defaultColWidth="8.85546875" defaultRowHeight="15" x14ac:dyDescent="0.25"/>
  <cols>
    <col min="1" max="1" width="8.85546875" style="3"/>
    <col min="2" max="4" width="23.7109375" style="3" customWidth="1"/>
    <col min="5" max="5" width="13.85546875" style="3" customWidth="1"/>
    <col min="6" max="7" width="8.85546875" style="3"/>
    <col min="8" max="8" width="12.42578125" style="3" customWidth="1"/>
    <col min="9" max="9" width="8.85546875" style="3"/>
    <col min="10" max="11" width="12.42578125" style="3" customWidth="1"/>
    <col min="12" max="14" width="8.85546875" style="3"/>
    <col min="15" max="15" width="12.42578125" style="3" customWidth="1"/>
    <col min="16" max="16" width="8.85546875" style="3"/>
    <col min="17" max="18" width="12.42578125" style="3" customWidth="1"/>
    <col min="19" max="19" width="11.7109375" style="3" customWidth="1"/>
    <col min="20" max="20" width="22.140625" style="3" customWidth="1"/>
    <col min="21" max="21" width="23.7109375" style="3" customWidth="1"/>
    <col min="22" max="22" width="17.28515625" style="73" customWidth="1"/>
    <col min="23" max="23" width="15.5703125" style="73" customWidth="1"/>
    <col min="24" max="24" width="18.42578125" style="73" customWidth="1"/>
    <col min="25" max="25" width="12.42578125" style="3" customWidth="1"/>
    <col min="26" max="16384" width="8.85546875" style="3"/>
  </cols>
  <sheetData>
    <row r="1" spans="1:26" ht="15.75" thickBot="1" x14ac:dyDescent="0.3">
      <c r="A1" s="19"/>
      <c r="B1" s="28"/>
      <c r="C1" s="28"/>
      <c r="D1" s="28"/>
      <c r="E1" s="28"/>
      <c r="F1" s="208" t="s">
        <v>586</v>
      </c>
      <c r="G1" s="209"/>
      <c r="H1" s="209"/>
      <c r="I1" s="210"/>
      <c r="J1" s="28"/>
      <c r="K1" s="28"/>
      <c r="L1" s="28"/>
      <c r="M1" s="208" t="s">
        <v>587</v>
      </c>
      <c r="N1" s="209"/>
      <c r="O1" s="209"/>
      <c r="P1" s="210"/>
      <c r="Q1" s="28"/>
      <c r="R1" s="28"/>
      <c r="S1" s="28"/>
      <c r="T1" s="45"/>
      <c r="U1" s="28"/>
      <c r="V1" s="77"/>
      <c r="W1" s="77"/>
      <c r="X1" s="77"/>
      <c r="Y1" s="29"/>
    </row>
    <row r="2" spans="1:26" ht="86.25" thickBot="1" x14ac:dyDescent="0.3">
      <c r="A2" s="46" t="s">
        <v>1</v>
      </c>
      <c r="B2" s="46" t="s">
        <v>39</v>
      </c>
      <c r="C2" s="46" t="s">
        <v>1358</v>
      </c>
      <c r="D2" s="46" t="s">
        <v>1359</v>
      </c>
      <c r="E2" s="46" t="s">
        <v>40</v>
      </c>
      <c r="F2" s="46" t="s">
        <v>1276</v>
      </c>
      <c r="G2" s="46" t="s">
        <v>588</v>
      </c>
      <c r="H2" s="46" t="s">
        <v>4</v>
      </c>
      <c r="I2" s="18" t="s">
        <v>889</v>
      </c>
      <c r="J2" s="46" t="s">
        <v>6</v>
      </c>
      <c r="K2" s="46" t="s">
        <v>589</v>
      </c>
      <c r="L2" s="46" t="s">
        <v>8</v>
      </c>
      <c r="M2" s="46" t="s">
        <v>590</v>
      </c>
      <c r="N2" s="46" t="s">
        <v>591</v>
      </c>
      <c r="O2" s="46" t="s">
        <v>4</v>
      </c>
      <c r="P2" s="18" t="s">
        <v>889</v>
      </c>
      <c r="Q2" s="46" t="s">
        <v>10</v>
      </c>
      <c r="R2" s="46" t="s">
        <v>11</v>
      </c>
      <c r="S2" s="151" t="s">
        <v>12</v>
      </c>
      <c r="T2" s="45" t="s">
        <v>1642</v>
      </c>
      <c r="U2" s="152" t="s">
        <v>13</v>
      </c>
      <c r="V2" s="78" t="s">
        <v>1330</v>
      </c>
      <c r="W2" s="78" t="s">
        <v>1331</v>
      </c>
      <c r="X2" s="78" t="s">
        <v>592</v>
      </c>
      <c r="Y2" s="46" t="s">
        <v>15</v>
      </c>
    </row>
    <row r="3" spans="1:26" ht="90.75" thickBot="1" x14ac:dyDescent="0.3">
      <c r="A3" s="52" t="s">
        <v>41</v>
      </c>
      <c r="B3" s="52" t="s">
        <v>780</v>
      </c>
      <c r="C3" s="226" t="s">
        <v>1471</v>
      </c>
      <c r="D3" s="226" t="s">
        <v>1485</v>
      </c>
      <c r="E3" s="52" t="s">
        <v>177</v>
      </c>
      <c r="F3" s="52" t="s">
        <v>180</v>
      </c>
      <c r="G3" s="52">
        <v>5990</v>
      </c>
      <c r="H3" s="52" t="s">
        <v>16</v>
      </c>
      <c r="I3" s="52">
        <v>10572</v>
      </c>
      <c r="J3" s="52" t="s">
        <v>781</v>
      </c>
      <c r="K3" s="52" t="s">
        <v>659</v>
      </c>
      <c r="L3" s="52"/>
      <c r="M3" s="52" t="s">
        <v>180</v>
      </c>
      <c r="N3" s="52">
        <v>5990</v>
      </c>
      <c r="O3" s="52" t="s">
        <v>16</v>
      </c>
      <c r="P3" s="52">
        <v>10572</v>
      </c>
      <c r="Q3" s="52" t="s">
        <v>781</v>
      </c>
      <c r="R3" s="52" t="s">
        <v>782</v>
      </c>
      <c r="S3" s="95" t="s">
        <v>1067</v>
      </c>
      <c r="T3" s="150"/>
      <c r="U3" s="132"/>
      <c r="V3" s="217">
        <v>338444.35</v>
      </c>
      <c r="W3" s="217">
        <v>203561.11</v>
      </c>
      <c r="X3" s="217">
        <v>134883.24</v>
      </c>
      <c r="Y3" s="52" t="s">
        <v>783</v>
      </c>
      <c r="Z3" s="47"/>
    </row>
    <row r="4" spans="1:26" ht="105.75" thickBot="1" x14ac:dyDescent="0.3">
      <c r="A4" s="52" t="s">
        <v>45</v>
      </c>
      <c r="B4" s="52" t="s">
        <v>784</v>
      </c>
      <c r="C4" s="236"/>
      <c r="D4" s="236"/>
      <c r="E4" s="52" t="s">
        <v>177</v>
      </c>
      <c r="F4" s="52" t="s">
        <v>785</v>
      </c>
      <c r="G4" s="52" t="s">
        <v>786</v>
      </c>
      <c r="H4" s="52" t="s">
        <v>16</v>
      </c>
      <c r="I4" s="52" t="s">
        <v>891</v>
      </c>
      <c r="J4" s="52" t="s">
        <v>787</v>
      </c>
      <c r="K4" s="52" t="s">
        <v>788</v>
      </c>
      <c r="L4" s="52"/>
      <c r="M4" s="52" t="s">
        <v>785</v>
      </c>
      <c r="N4" s="52" t="s">
        <v>786</v>
      </c>
      <c r="O4" s="52" t="s">
        <v>16</v>
      </c>
      <c r="P4" s="52" t="s">
        <v>891</v>
      </c>
      <c r="Q4" s="52" t="s">
        <v>787</v>
      </c>
      <c r="R4" s="52" t="s">
        <v>711</v>
      </c>
      <c r="S4" s="95" t="s">
        <v>1078</v>
      </c>
      <c r="T4" s="52"/>
      <c r="U4" s="132"/>
      <c r="V4" s="257"/>
      <c r="W4" s="257"/>
      <c r="X4" s="257"/>
      <c r="Y4" s="52" t="s">
        <v>783</v>
      </c>
      <c r="Z4" s="47"/>
    </row>
    <row r="5" spans="1:26" ht="90.75" thickBot="1" x14ac:dyDescent="0.3">
      <c r="A5" s="52" t="s">
        <v>46</v>
      </c>
      <c r="B5" s="52" t="s">
        <v>789</v>
      </c>
      <c r="C5" s="236"/>
      <c r="D5" s="236"/>
      <c r="E5" s="52" t="s">
        <v>177</v>
      </c>
      <c r="F5" s="52" t="s">
        <v>790</v>
      </c>
      <c r="G5" s="52">
        <v>5641</v>
      </c>
      <c r="H5" s="52" t="s">
        <v>16</v>
      </c>
      <c r="I5" s="52">
        <v>21766</v>
      </c>
      <c r="J5" s="52" t="s">
        <v>791</v>
      </c>
      <c r="K5" s="52" t="s">
        <v>709</v>
      </c>
      <c r="L5" s="52"/>
      <c r="M5" s="52" t="s">
        <v>790</v>
      </c>
      <c r="N5" s="52">
        <v>5641</v>
      </c>
      <c r="O5" s="52" t="s">
        <v>16</v>
      </c>
      <c r="P5" s="52">
        <v>21766</v>
      </c>
      <c r="Q5" s="52" t="s">
        <v>791</v>
      </c>
      <c r="R5" s="52" t="s">
        <v>792</v>
      </c>
      <c r="S5" s="95" t="s">
        <v>1067</v>
      </c>
      <c r="T5" s="52"/>
      <c r="U5" s="132"/>
      <c r="V5" s="257"/>
      <c r="W5" s="257"/>
      <c r="X5" s="257"/>
      <c r="Y5" s="52" t="s">
        <v>783</v>
      </c>
      <c r="Z5" s="47"/>
    </row>
    <row r="6" spans="1:26" ht="45.75" thickBot="1" x14ac:dyDescent="0.3">
      <c r="A6" s="52" t="s">
        <v>48</v>
      </c>
      <c r="B6" s="52" t="s">
        <v>793</v>
      </c>
      <c r="C6" s="236"/>
      <c r="D6" s="236"/>
      <c r="E6" s="52" t="s">
        <v>177</v>
      </c>
      <c r="F6" s="52" t="s">
        <v>62</v>
      </c>
      <c r="G6" s="52">
        <v>5531</v>
      </c>
      <c r="H6" s="52" t="s">
        <v>16</v>
      </c>
      <c r="I6" s="52">
        <v>7113</v>
      </c>
      <c r="J6" s="52" t="s">
        <v>18</v>
      </c>
      <c r="K6" s="52"/>
      <c r="L6" s="52"/>
      <c r="M6" s="52" t="s">
        <v>62</v>
      </c>
      <c r="N6" s="52">
        <v>5531</v>
      </c>
      <c r="O6" s="52" t="s">
        <v>16</v>
      </c>
      <c r="P6" s="52">
        <v>7113</v>
      </c>
      <c r="Q6" s="52" t="s">
        <v>18</v>
      </c>
      <c r="R6" s="52" t="s">
        <v>794</v>
      </c>
      <c r="S6" s="95" t="s">
        <v>1077</v>
      </c>
      <c r="T6" s="98" t="s">
        <v>1644</v>
      </c>
      <c r="U6" s="132"/>
      <c r="V6" s="257"/>
      <c r="W6" s="257"/>
      <c r="X6" s="257"/>
      <c r="Y6" s="52" t="s">
        <v>19</v>
      </c>
      <c r="Z6" s="47"/>
    </row>
    <row r="7" spans="1:26" ht="90.75" thickBot="1" x14ac:dyDescent="0.3">
      <c r="A7" s="52" t="s">
        <v>50</v>
      </c>
      <c r="B7" s="52" t="s">
        <v>795</v>
      </c>
      <c r="C7" s="236"/>
      <c r="D7" s="236"/>
      <c r="E7" s="52" t="s">
        <v>177</v>
      </c>
      <c r="F7" s="52">
        <v>4405</v>
      </c>
      <c r="G7" s="52">
        <v>5632</v>
      </c>
      <c r="H7" s="52" t="s">
        <v>16</v>
      </c>
      <c r="I7" s="52">
        <v>5451</v>
      </c>
      <c r="J7" s="52" t="s">
        <v>791</v>
      </c>
      <c r="K7" s="52"/>
      <c r="L7" s="52"/>
      <c r="M7" s="52">
        <v>4405</v>
      </c>
      <c r="N7" s="52">
        <v>5632</v>
      </c>
      <c r="O7" s="52" t="s">
        <v>16</v>
      </c>
      <c r="P7" s="52">
        <v>5451</v>
      </c>
      <c r="Q7" s="52" t="s">
        <v>791</v>
      </c>
      <c r="R7" s="52" t="s">
        <v>895</v>
      </c>
      <c r="S7" s="95" t="s">
        <v>1067</v>
      </c>
      <c r="T7" s="4"/>
      <c r="U7" s="132"/>
      <c r="V7" s="257"/>
      <c r="W7" s="257"/>
      <c r="X7" s="257"/>
      <c r="Y7" s="52" t="s">
        <v>783</v>
      </c>
      <c r="Z7" s="47"/>
    </row>
    <row r="8" spans="1:26" ht="90.75" thickBot="1" x14ac:dyDescent="0.3">
      <c r="A8" s="52" t="s">
        <v>53</v>
      </c>
      <c r="B8" s="52" t="s">
        <v>796</v>
      </c>
      <c r="C8" s="236"/>
      <c r="D8" s="236"/>
      <c r="E8" s="52" t="s">
        <v>177</v>
      </c>
      <c r="F8" s="52">
        <v>4298</v>
      </c>
      <c r="G8" s="52">
        <v>5631</v>
      </c>
      <c r="H8" s="52" t="s">
        <v>16</v>
      </c>
      <c r="I8" s="52">
        <v>4470</v>
      </c>
      <c r="J8" s="52" t="s">
        <v>791</v>
      </c>
      <c r="K8" s="52"/>
      <c r="L8" s="52"/>
      <c r="M8" s="52">
        <v>4298</v>
      </c>
      <c r="N8" s="52">
        <v>5631</v>
      </c>
      <c r="O8" s="52" t="s">
        <v>16</v>
      </c>
      <c r="P8" s="52">
        <v>4470</v>
      </c>
      <c r="Q8" s="52" t="s">
        <v>791</v>
      </c>
      <c r="R8" s="52" t="s">
        <v>797</v>
      </c>
      <c r="S8" s="95" t="s">
        <v>1067</v>
      </c>
      <c r="T8" s="52"/>
      <c r="U8" s="132"/>
      <c r="V8" s="257"/>
      <c r="W8" s="257"/>
      <c r="X8" s="257"/>
      <c r="Y8" s="52" t="s">
        <v>783</v>
      </c>
      <c r="Z8" s="47"/>
    </row>
    <row r="9" spans="1:26" ht="90.75" thickBot="1" x14ac:dyDescent="0.3">
      <c r="A9" s="52" t="s">
        <v>55</v>
      </c>
      <c r="B9" s="52" t="s">
        <v>798</v>
      </c>
      <c r="C9" s="236"/>
      <c r="D9" s="236"/>
      <c r="E9" s="52" t="s">
        <v>177</v>
      </c>
      <c r="F9" s="52" t="s">
        <v>181</v>
      </c>
      <c r="G9" s="52">
        <v>6008</v>
      </c>
      <c r="H9" s="52" t="s">
        <v>16</v>
      </c>
      <c r="I9" s="52">
        <v>11378</v>
      </c>
      <c r="J9" s="52" t="s">
        <v>791</v>
      </c>
      <c r="K9" s="52" t="s">
        <v>600</v>
      </c>
      <c r="L9" s="52"/>
      <c r="M9" s="52" t="s">
        <v>181</v>
      </c>
      <c r="N9" s="52">
        <v>6008</v>
      </c>
      <c r="O9" s="52" t="s">
        <v>16</v>
      </c>
      <c r="P9" s="52">
        <v>11378</v>
      </c>
      <c r="Q9" s="52" t="s">
        <v>791</v>
      </c>
      <c r="R9" s="52" t="s">
        <v>799</v>
      </c>
      <c r="S9" s="95" t="s">
        <v>1067</v>
      </c>
      <c r="T9" s="52"/>
      <c r="U9" s="132"/>
      <c r="V9" s="257"/>
      <c r="W9" s="257"/>
      <c r="X9" s="257"/>
      <c r="Y9" s="52" t="s">
        <v>783</v>
      </c>
      <c r="Z9" s="47"/>
    </row>
    <row r="10" spans="1:26" ht="45.75" thickBot="1" x14ac:dyDescent="0.3">
      <c r="A10" s="52" t="s">
        <v>57</v>
      </c>
      <c r="B10" s="52" t="s">
        <v>800</v>
      </c>
      <c r="C10" s="236"/>
      <c r="D10" s="236"/>
      <c r="E10" s="52" t="s">
        <v>177</v>
      </c>
      <c r="F10" s="52">
        <v>4074</v>
      </c>
      <c r="G10" s="52">
        <v>5854</v>
      </c>
      <c r="H10" s="52" t="s">
        <v>16</v>
      </c>
      <c r="I10" s="52">
        <v>5060</v>
      </c>
      <c r="J10" s="52" t="s">
        <v>18</v>
      </c>
      <c r="K10" s="52"/>
      <c r="L10" s="52"/>
      <c r="M10" s="52">
        <v>4074</v>
      </c>
      <c r="N10" s="52">
        <v>5854</v>
      </c>
      <c r="O10" s="52" t="s">
        <v>16</v>
      </c>
      <c r="P10" s="52">
        <v>5060</v>
      </c>
      <c r="Q10" s="52" t="s">
        <v>18</v>
      </c>
      <c r="R10" s="52" t="s">
        <v>801</v>
      </c>
      <c r="S10" s="95" t="s">
        <v>1077</v>
      </c>
      <c r="T10" s="52" t="s">
        <v>1644</v>
      </c>
      <c r="U10" s="132"/>
      <c r="V10" s="257"/>
      <c r="W10" s="257"/>
      <c r="X10" s="257"/>
      <c r="Y10" s="52" t="s">
        <v>19</v>
      </c>
      <c r="Z10" s="47"/>
    </row>
    <row r="11" spans="1:26" ht="45.75" thickBot="1" x14ac:dyDescent="0.3">
      <c r="A11" s="52" t="s">
        <v>59</v>
      </c>
      <c r="B11" s="52" t="s">
        <v>802</v>
      </c>
      <c r="C11" s="236"/>
      <c r="D11" s="236"/>
      <c r="E11" s="52" t="s">
        <v>177</v>
      </c>
      <c r="F11" s="52">
        <v>4166</v>
      </c>
      <c r="G11" s="52">
        <v>5726</v>
      </c>
      <c r="H11" s="52" t="s">
        <v>16</v>
      </c>
      <c r="I11" s="52">
        <v>2548</v>
      </c>
      <c r="J11" s="52" t="s">
        <v>18</v>
      </c>
      <c r="K11" s="52"/>
      <c r="L11" s="52"/>
      <c r="M11" s="52">
        <v>4166</v>
      </c>
      <c r="N11" s="52">
        <v>5726</v>
      </c>
      <c r="O11" s="52" t="s">
        <v>16</v>
      </c>
      <c r="P11" s="52">
        <v>2548</v>
      </c>
      <c r="Q11" s="52" t="s">
        <v>18</v>
      </c>
      <c r="R11" s="52" t="s">
        <v>803</v>
      </c>
      <c r="S11" s="95" t="s">
        <v>1077</v>
      </c>
      <c r="T11" s="52" t="s">
        <v>1644</v>
      </c>
      <c r="U11" s="132"/>
      <c r="V11" s="257"/>
      <c r="W11" s="257"/>
      <c r="X11" s="257"/>
      <c r="Y11" s="52" t="s">
        <v>19</v>
      </c>
      <c r="Z11" s="47"/>
    </row>
    <row r="12" spans="1:26" ht="45.75" thickBot="1" x14ac:dyDescent="0.3">
      <c r="A12" s="52" t="s">
        <v>60</v>
      </c>
      <c r="B12" s="52" t="s">
        <v>804</v>
      </c>
      <c r="C12" s="227"/>
      <c r="D12" s="227"/>
      <c r="E12" s="52" t="s">
        <v>177</v>
      </c>
      <c r="F12" s="52" t="s">
        <v>52</v>
      </c>
      <c r="G12" s="52">
        <v>5856</v>
      </c>
      <c r="H12" s="52" t="s">
        <v>16</v>
      </c>
      <c r="I12" s="52">
        <v>2641</v>
      </c>
      <c r="J12" s="52" t="s">
        <v>18</v>
      </c>
      <c r="K12" s="52"/>
      <c r="L12" s="52"/>
      <c r="M12" s="52" t="s">
        <v>52</v>
      </c>
      <c r="N12" s="52">
        <v>5856</v>
      </c>
      <c r="O12" s="52" t="s">
        <v>16</v>
      </c>
      <c r="P12" s="52">
        <v>2641</v>
      </c>
      <c r="Q12" s="52" t="s">
        <v>18</v>
      </c>
      <c r="R12" s="52" t="s">
        <v>805</v>
      </c>
      <c r="S12" s="95" t="s">
        <v>1077</v>
      </c>
      <c r="T12" s="52" t="s">
        <v>1644</v>
      </c>
      <c r="U12" s="132"/>
      <c r="V12" s="218"/>
      <c r="W12" s="218"/>
      <c r="X12" s="218"/>
      <c r="Y12" s="52" t="s">
        <v>19</v>
      </c>
      <c r="Z12" s="47"/>
    </row>
    <row r="13" spans="1:26" ht="90.75" thickBot="1" x14ac:dyDescent="0.3">
      <c r="A13" s="52" t="s">
        <v>63</v>
      </c>
      <c r="B13" s="52" t="s">
        <v>806</v>
      </c>
      <c r="C13" s="255" t="s">
        <v>1469</v>
      </c>
      <c r="D13" s="226" t="s">
        <v>1470</v>
      </c>
      <c r="E13" s="52" t="s">
        <v>177</v>
      </c>
      <c r="F13" s="52" t="s">
        <v>807</v>
      </c>
      <c r="G13" s="52">
        <v>5635</v>
      </c>
      <c r="H13" s="52" t="s">
        <v>16</v>
      </c>
      <c r="I13" s="52" t="s">
        <v>892</v>
      </c>
      <c r="J13" s="52" t="s">
        <v>791</v>
      </c>
      <c r="K13" s="52" t="s">
        <v>709</v>
      </c>
      <c r="L13" s="52"/>
      <c r="M13" s="52" t="s">
        <v>807</v>
      </c>
      <c r="N13" s="52">
        <v>5635</v>
      </c>
      <c r="O13" s="52" t="s">
        <v>16</v>
      </c>
      <c r="P13" s="52" t="s">
        <v>892</v>
      </c>
      <c r="Q13" s="52" t="s">
        <v>791</v>
      </c>
      <c r="R13" s="52" t="s">
        <v>808</v>
      </c>
      <c r="S13" s="95" t="s">
        <v>1067</v>
      </c>
      <c r="T13" s="52"/>
      <c r="U13" s="132"/>
      <c r="V13" s="217">
        <v>672759.38</v>
      </c>
      <c r="W13" s="217">
        <v>401055.63</v>
      </c>
      <c r="X13" s="217">
        <f>V13-W13</f>
        <v>271703.75</v>
      </c>
      <c r="Y13" s="52" t="s">
        <v>783</v>
      </c>
      <c r="Z13" s="47"/>
    </row>
    <row r="14" spans="1:26" ht="60.75" thickBot="1" x14ac:dyDescent="0.3">
      <c r="A14" s="52" t="s">
        <v>66</v>
      </c>
      <c r="B14" s="52" t="s">
        <v>809</v>
      </c>
      <c r="C14" s="256"/>
      <c r="D14" s="236"/>
      <c r="E14" s="52" t="s">
        <v>177</v>
      </c>
      <c r="F14" s="52" t="s">
        <v>81</v>
      </c>
      <c r="G14" s="52">
        <v>5622</v>
      </c>
      <c r="H14" s="52" t="s">
        <v>16</v>
      </c>
      <c r="I14" s="52">
        <v>3341</v>
      </c>
      <c r="J14" s="52" t="s">
        <v>18</v>
      </c>
      <c r="K14" s="52"/>
      <c r="L14" s="52"/>
      <c r="M14" s="52" t="s">
        <v>81</v>
      </c>
      <c r="N14" s="52">
        <v>5622</v>
      </c>
      <c r="O14" s="52" t="s">
        <v>16</v>
      </c>
      <c r="P14" s="52">
        <v>3341</v>
      </c>
      <c r="Q14" s="52" t="s">
        <v>18</v>
      </c>
      <c r="R14" s="52" t="s">
        <v>810</v>
      </c>
      <c r="S14" s="95" t="s">
        <v>1077</v>
      </c>
      <c r="T14" s="52" t="s">
        <v>1644</v>
      </c>
      <c r="U14" s="132"/>
      <c r="V14" s="257"/>
      <c r="W14" s="257"/>
      <c r="X14" s="257"/>
      <c r="Y14" s="52" t="s">
        <v>19</v>
      </c>
      <c r="Z14" s="47"/>
    </row>
    <row r="15" spans="1:26" ht="45.75" thickBot="1" x14ac:dyDescent="0.3">
      <c r="A15" s="52" t="s">
        <v>68</v>
      </c>
      <c r="B15" s="52" t="s">
        <v>811</v>
      </c>
      <c r="C15" s="256"/>
      <c r="D15" s="236"/>
      <c r="E15" s="52" t="s">
        <v>177</v>
      </c>
      <c r="F15" s="52" t="s">
        <v>65</v>
      </c>
      <c r="G15" s="52">
        <v>5992</v>
      </c>
      <c r="H15" s="52" t="s">
        <v>16</v>
      </c>
      <c r="I15" s="52">
        <v>5420</v>
      </c>
      <c r="J15" s="52" t="s">
        <v>18</v>
      </c>
      <c r="K15" s="52"/>
      <c r="L15" s="52"/>
      <c r="M15" s="52" t="s">
        <v>65</v>
      </c>
      <c r="N15" s="52">
        <v>5992</v>
      </c>
      <c r="O15" s="52" t="s">
        <v>16</v>
      </c>
      <c r="P15" s="52">
        <v>5420</v>
      </c>
      <c r="Q15" s="52" t="s">
        <v>18</v>
      </c>
      <c r="R15" s="52" t="s">
        <v>812</v>
      </c>
      <c r="S15" s="95" t="s">
        <v>1077</v>
      </c>
      <c r="T15" s="52" t="s">
        <v>1644</v>
      </c>
      <c r="U15" s="132"/>
      <c r="V15" s="257"/>
      <c r="W15" s="257"/>
      <c r="X15" s="257"/>
      <c r="Y15" s="52" t="s">
        <v>19</v>
      </c>
      <c r="Z15" s="47"/>
    </row>
    <row r="16" spans="1:26" ht="60.75" thickBot="1" x14ac:dyDescent="0.3">
      <c r="A16" s="52" t="s">
        <v>69</v>
      </c>
      <c r="B16" s="52" t="s">
        <v>813</v>
      </c>
      <c r="C16" s="256"/>
      <c r="D16" s="236"/>
      <c r="E16" s="52" t="s">
        <v>177</v>
      </c>
      <c r="F16" s="52">
        <v>2367</v>
      </c>
      <c r="G16" s="52">
        <v>5694</v>
      </c>
      <c r="H16" s="52" t="s">
        <v>16</v>
      </c>
      <c r="I16" s="52">
        <v>2426</v>
      </c>
      <c r="J16" s="52" t="s">
        <v>18</v>
      </c>
      <c r="K16" s="52" t="s">
        <v>709</v>
      </c>
      <c r="L16" s="52"/>
      <c r="M16" s="52">
        <v>2367</v>
      </c>
      <c r="N16" s="52">
        <v>5694</v>
      </c>
      <c r="O16" s="52" t="s">
        <v>16</v>
      </c>
      <c r="P16" s="52">
        <v>2426</v>
      </c>
      <c r="Q16" s="52" t="s">
        <v>18</v>
      </c>
      <c r="R16" s="52" t="s">
        <v>814</v>
      </c>
      <c r="S16" s="95" t="s">
        <v>1077</v>
      </c>
      <c r="T16" s="52" t="s">
        <v>1644</v>
      </c>
      <c r="U16" s="132"/>
      <c r="V16" s="257"/>
      <c r="W16" s="257"/>
      <c r="X16" s="257"/>
      <c r="Y16" s="52" t="s">
        <v>19</v>
      </c>
      <c r="Z16" s="47"/>
    </row>
    <row r="17" spans="1:26" ht="105.75" thickBot="1" x14ac:dyDescent="0.3">
      <c r="A17" s="52" t="s">
        <v>70</v>
      </c>
      <c r="B17" s="52" t="s">
        <v>780</v>
      </c>
      <c r="C17" s="256"/>
      <c r="D17" s="236"/>
      <c r="E17" s="52" t="s">
        <v>177</v>
      </c>
      <c r="F17" s="52" t="s">
        <v>816</v>
      </c>
      <c r="G17" s="52">
        <v>3423</v>
      </c>
      <c r="H17" s="52" t="s">
        <v>24</v>
      </c>
      <c r="I17" s="52">
        <v>38530</v>
      </c>
      <c r="J17" s="52" t="s">
        <v>817</v>
      </c>
      <c r="K17" s="52"/>
      <c r="L17" s="52"/>
      <c r="M17" s="52" t="s">
        <v>815</v>
      </c>
      <c r="N17" s="52">
        <v>2544</v>
      </c>
      <c r="O17" s="52" t="s">
        <v>24</v>
      </c>
      <c r="P17" s="52">
        <v>38530</v>
      </c>
      <c r="Q17" s="52" t="s">
        <v>817</v>
      </c>
      <c r="R17" s="52" t="s">
        <v>818</v>
      </c>
      <c r="S17" s="95" t="s">
        <v>1079</v>
      </c>
      <c r="T17" s="52"/>
      <c r="U17" s="132"/>
      <c r="V17" s="257"/>
      <c r="W17" s="257"/>
      <c r="X17" s="257"/>
      <c r="Y17" s="52" t="s">
        <v>819</v>
      </c>
      <c r="Z17" s="47"/>
    </row>
    <row r="18" spans="1:26" ht="120.75" thickBot="1" x14ac:dyDescent="0.3">
      <c r="A18" s="52" t="s">
        <v>71</v>
      </c>
      <c r="B18" s="52" t="s">
        <v>820</v>
      </c>
      <c r="C18" s="256"/>
      <c r="D18" s="236"/>
      <c r="E18" s="52" t="s">
        <v>177</v>
      </c>
      <c r="F18" s="52" t="s">
        <v>1563</v>
      </c>
      <c r="G18" s="52" t="s">
        <v>1564</v>
      </c>
      <c r="H18" s="52" t="s">
        <v>24</v>
      </c>
      <c r="I18" s="52">
        <v>6347</v>
      </c>
      <c r="J18" s="52" t="s">
        <v>823</v>
      </c>
      <c r="K18" s="52"/>
      <c r="L18" s="52"/>
      <c r="M18" s="52" t="s">
        <v>821</v>
      </c>
      <c r="N18" s="52" t="s">
        <v>822</v>
      </c>
      <c r="O18" s="52" t="s">
        <v>24</v>
      </c>
      <c r="P18" s="52">
        <v>6347</v>
      </c>
      <c r="Q18" s="52" t="s">
        <v>823</v>
      </c>
      <c r="R18" s="52" t="s">
        <v>824</v>
      </c>
      <c r="S18" s="95" t="s">
        <v>1067</v>
      </c>
      <c r="T18" s="52"/>
      <c r="U18" s="132"/>
      <c r="V18" s="257"/>
      <c r="W18" s="257"/>
      <c r="X18" s="257"/>
      <c r="Y18" s="52" t="s">
        <v>825</v>
      </c>
      <c r="Z18" s="47"/>
    </row>
    <row r="19" spans="1:26" ht="105.75" thickBot="1" x14ac:dyDescent="0.3">
      <c r="A19" s="52" t="s">
        <v>74</v>
      </c>
      <c r="B19" s="52" t="s">
        <v>802</v>
      </c>
      <c r="C19" s="256"/>
      <c r="D19" s="236"/>
      <c r="E19" s="52" t="s">
        <v>177</v>
      </c>
      <c r="F19" s="52">
        <v>2692</v>
      </c>
      <c r="G19" s="52">
        <v>3450</v>
      </c>
      <c r="H19" s="52" t="s">
        <v>24</v>
      </c>
      <c r="I19" s="52">
        <v>41251</v>
      </c>
      <c r="J19" s="52" t="s">
        <v>817</v>
      </c>
      <c r="K19" s="52"/>
      <c r="L19" s="52"/>
      <c r="M19" s="52" t="s">
        <v>826</v>
      </c>
      <c r="N19" s="52">
        <v>2692</v>
      </c>
      <c r="O19" s="52" t="s">
        <v>24</v>
      </c>
      <c r="P19" s="52">
        <v>41251</v>
      </c>
      <c r="Q19" s="52" t="s">
        <v>817</v>
      </c>
      <c r="R19" s="52" t="s">
        <v>827</v>
      </c>
      <c r="S19" s="95" t="s">
        <v>1079</v>
      </c>
      <c r="T19" s="52"/>
      <c r="U19" s="132"/>
      <c r="V19" s="257"/>
      <c r="W19" s="257"/>
      <c r="X19" s="257"/>
      <c r="Y19" s="52" t="s">
        <v>828</v>
      </c>
      <c r="Z19" s="47"/>
    </row>
    <row r="20" spans="1:26" ht="105.75" thickBot="1" x14ac:dyDescent="0.3">
      <c r="A20" s="52" t="s">
        <v>75</v>
      </c>
      <c r="B20" s="52" t="s">
        <v>793</v>
      </c>
      <c r="C20" s="256"/>
      <c r="D20" s="236"/>
      <c r="E20" s="52" t="s">
        <v>177</v>
      </c>
      <c r="F20" s="52">
        <v>3370</v>
      </c>
      <c r="G20" s="52">
        <v>2153</v>
      </c>
      <c r="H20" s="52" t="s">
        <v>24</v>
      </c>
      <c r="I20" s="52">
        <v>19272</v>
      </c>
      <c r="J20" s="52" t="s">
        <v>817</v>
      </c>
      <c r="K20" s="52"/>
      <c r="L20" s="52"/>
      <c r="M20" s="52" t="s">
        <v>735</v>
      </c>
      <c r="N20" s="52">
        <v>2430</v>
      </c>
      <c r="O20" s="52" t="s">
        <v>24</v>
      </c>
      <c r="P20" s="52">
        <v>19272</v>
      </c>
      <c r="Q20" s="52" t="s">
        <v>817</v>
      </c>
      <c r="R20" s="52" t="s">
        <v>829</v>
      </c>
      <c r="S20" s="95" t="s">
        <v>1079</v>
      </c>
      <c r="T20" s="52"/>
      <c r="U20" s="132"/>
      <c r="V20" s="257"/>
      <c r="W20" s="257"/>
      <c r="X20" s="257"/>
      <c r="Y20" s="52" t="s">
        <v>828</v>
      </c>
      <c r="Z20" s="47"/>
    </row>
    <row r="21" spans="1:26" ht="30.75" thickBot="1" x14ac:dyDescent="0.3">
      <c r="A21" s="52" t="s">
        <v>77</v>
      </c>
      <c r="B21" s="52" t="s">
        <v>830</v>
      </c>
      <c r="C21" s="256"/>
      <c r="D21" s="236"/>
      <c r="E21" s="52" t="s">
        <v>177</v>
      </c>
      <c r="F21" s="52" t="s">
        <v>446</v>
      </c>
      <c r="G21" s="52">
        <v>3324</v>
      </c>
      <c r="H21" s="52" t="s">
        <v>24</v>
      </c>
      <c r="I21" s="52">
        <v>12859</v>
      </c>
      <c r="J21" s="52" t="s">
        <v>18</v>
      </c>
      <c r="K21" s="52" t="s">
        <v>659</v>
      </c>
      <c r="L21" s="52"/>
      <c r="M21" s="52" t="s">
        <v>480</v>
      </c>
      <c r="N21" s="52">
        <v>2512</v>
      </c>
      <c r="O21" s="52" t="s">
        <v>24</v>
      </c>
      <c r="P21" s="52">
        <v>12859</v>
      </c>
      <c r="Q21" s="52" t="s">
        <v>18</v>
      </c>
      <c r="R21" s="52" t="s">
        <v>831</v>
      </c>
      <c r="S21" s="95" t="s">
        <v>1077</v>
      </c>
      <c r="T21" s="52" t="s">
        <v>1644</v>
      </c>
      <c r="U21" s="132"/>
      <c r="V21" s="257"/>
      <c r="W21" s="257"/>
      <c r="X21" s="257"/>
      <c r="Y21" s="52"/>
      <c r="Z21" s="47"/>
    </row>
    <row r="22" spans="1:26" ht="42" customHeight="1" thickBot="1" x14ac:dyDescent="0.3">
      <c r="A22" s="52" t="s">
        <v>79</v>
      </c>
      <c r="B22" s="52" t="s">
        <v>832</v>
      </c>
      <c r="C22" s="214"/>
      <c r="D22" s="227"/>
      <c r="E22" s="52" t="s">
        <v>177</v>
      </c>
      <c r="F22" s="52" t="s">
        <v>179</v>
      </c>
      <c r="G22" s="52">
        <v>3398</v>
      </c>
      <c r="H22" s="52" t="s">
        <v>24</v>
      </c>
      <c r="I22" s="52">
        <v>2841</v>
      </c>
      <c r="J22" s="52" t="s">
        <v>18</v>
      </c>
      <c r="K22" s="52" t="s">
        <v>659</v>
      </c>
      <c r="L22" s="52"/>
      <c r="M22" s="52" t="s">
        <v>107</v>
      </c>
      <c r="N22" s="52">
        <v>2513</v>
      </c>
      <c r="O22" s="52" t="s">
        <v>24</v>
      </c>
      <c r="P22" s="52">
        <v>2841</v>
      </c>
      <c r="Q22" s="52" t="s">
        <v>18</v>
      </c>
      <c r="R22" s="52" t="s">
        <v>668</v>
      </c>
      <c r="S22" s="95" t="s">
        <v>1077</v>
      </c>
      <c r="T22" s="52" t="s">
        <v>1644</v>
      </c>
      <c r="U22" s="132"/>
      <c r="V22" s="218"/>
      <c r="W22" s="218"/>
      <c r="X22" s="218"/>
      <c r="Y22" s="52"/>
      <c r="Z22" s="47"/>
    </row>
    <row r="23" spans="1:26" ht="42" customHeight="1" thickBot="1" x14ac:dyDescent="0.3">
      <c r="A23" s="52" t="s">
        <v>82</v>
      </c>
      <c r="B23" s="52" t="s">
        <v>833</v>
      </c>
      <c r="C23" s="226" t="s">
        <v>1467</v>
      </c>
      <c r="D23" s="226" t="s">
        <v>1468</v>
      </c>
      <c r="E23" s="52" t="s">
        <v>177</v>
      </c>
      <c r="F23" s="52">
        <v>2156</v>
      </c>
      <c r="G23" s="52">
        <v>3398</v>
      </c>
      <c r="H23" s="52" t="s">
        <v>24</v>
      </c>
      <c r="I23" s="52">
        <v>3839</v>
      </c>
      <c r="J23" s="52" t="s">
        <v>18</v>
      </c>
      <c r="K23" s="52" t="s">
        <v>659</v>
      </c>
      <c r="L23" s="52"/>
      <c r="M23" s="52" t="s">
        <v>105</v>
      </c>
      <c r="N23" s="52">
        <v>2513</v>
      </c>
      <c r="O23" s="52" t="s">
        <v>24</v>
      </c>
      <c r="P23" s="52">
        <v>3839</v>
      </c>
      <c r="Q23" s="52" t="s">
        <v>18</v>
      </c>
      <c r="R23" s="52" t="s">
        <v>834</v>
      </c>
      <c r="S23" s="95" t="s">
        <v>1077</v>
      </c>
      <c r="T23" s="52" t="s">
        <v>1644</v>
      </c>
      <c r="U23" s="132"/>
      <c r="V23" s="217">
        <v>1529002.7</v>
      </c>
      <c r="W23" s="217">
        <v>299101.53999999998</v>
      </c>
      <c r="X23" s="217">
        <f>V23-W23</f>
        <v>1229901.1599999999</v>
      </c>
      <c r="Y23" s="52"/>
      <c r="Z23" s="47"/>
    </row>
    <row r="24" spans="1:26" ht="120.75" thickBot="1" x14ac:dyDescent="0.3">
      <c r="A24" s="52" t="s">
        <v>84</v>
      </c>
      <c r="B24" s="52" t="s">
        <v>835</v>
      </c>
      <c r="C24" s="236"/>
      <c r="D24" s="236"/>
      <c r="E24" s="52" t="s">
        <v>177</v>
      </c>
      <c r="F24" s="52" t="s">
        <v>1566</v>
      </c>
      <c r="G24" s="52" t="s">
        <v>1567</v>
      </c>
      <c r="H24" s="52" t="s">
        <v>24</v>
      </c>
      <c r="I24" s="52">
        <v>1086.19</v>
      </c>
      <c r="J24" s="52" t="s">
        <v>1568</v>
      </c>
      <c r="K24" s="52"/>
      <c r="L24" s="52"/>
      <c r="M24" s="52">
        <v>4577</v>
      </c>
      <c r="N24" s="52">
        <v>1152</v>
      </c>
      <c r="O24" s="52" t="s">
        <v>24</v>
      </c>
      <c r="P24" s="52">
        <v>10151</v>
      </c>
      <c r="Q24" s="52" t="s">
        <v>836</v>
      </c>
      <c r="R24" s="52" t="s">
        <v>837</v>
      </c>
      <c r="S24" s="95" t="s">
        <v>1077</v>
      </c>
      <c r="T24" s="52"/>
      <c r="U24" s="132"/>
      <c r="V24" s="257"/>
      <c r="W24" s="257"/>
      <c r="X24" s="257"/>
      <c r="Y24" s="52"/>
      <c r="Z24" s="47"/>
    </row>
    <row r="25" spans="1:26" ht="45.75" thickBot="1" x14ac:dyDescent="0.3">
      <c r="A25" s="52" t="s">
        <v>85</v>
      </c>
      <c r="B25" s="52" t="s">
        <v>896</v>
      </c>
      <c r="C25" s="236"/>
      <c r="D25" s="236"/>
      <c r="E25" s="52" t="s">
        <v>177</v>
      </c>
      <c r="F25" s="95" t="s">
        <v>1022</v>
      </c>
      <c r="G25" s="52">
        <v>691</v>
      </c>
      <c r="H25" s="52" t="s">
        <v>24</v>
      </c>
      <c r="I25" s="52">
        <v>233.78</v>
      </c>
      <c r="J25" s="52" t="s">
        <v>18</v>
      </c>
      <c r="K25" s="52"/>
      <c r="L25" s="52"/>
      <c r="M25" s="52">
        <v>4578</v>
      </c>
      <c r="N25" s="52">
        <v>1152</v>
      </c>
      <c r="O25" s="52" t="s">
        <v>24</v>
      </c>
      <c r="P25" s="52">
        <v>776</v>
      </c>
      <c r="Q25" s="52" t="s">
        <v>836</v>
      </c>
      <c r="R25" s="52" t="s">
        <v>838</v>
      </c>
      <c r="S25" s="95" t="s">
        <v>1077</v>
      </c>
      <c r="T25" s="52"/>
      <c r="U25" s="132"/>
      <c r="V25" s="257"/>
      <c r="W25" s="257"/>
      <c r="X25" s="257"/>
      <c r="Y25" s="52"/>
      <c r="Z25" s="47"/>
    </row>
    <row r="26" spans="1:26" ht="45.75" thickBot="1" x14ac:dyDescent="0.3">
      <c r="A26" s="52" t="s">
        <v>87</v>
      </c>
      <c r="B26" s="52" t="s">
        <v>811</v>
      </c>
      <c r="C26" s="236"/>
      <c r="D26" s="236"/>
      <c r="E26" s="52" t="s">
        <v>177</v>
      </c>
      <c r="F26" s="211" t="s">
        <v>1529</v>
      </c>
      <c r="G26" s="212"/>
      <c r="H26" s="213"/>
      <c r="I26" s="52"/>
      <c r="J26" s="52"/>
      <c r="K26" s="52"/>
      <c r="L26" s="52"/>
      <c r="M26" s="52">
        <v>4579</v>
      </c>
      <c r="N26" s="52">
        <v>1152</v>
      </c>
      <c r="O26" s="52" t="s">
        <v>24</v>
      </c>
      <c r="P26" s="52">
        <v>2763</v>
      </c>
      <c r="Q26" s="52" t="s">
        <v>836</v>
      </c>
      <c r="R26" s="52" t="s">
        <v>839</v>
      </c>
      <c r="S26" s="95" t="s">
        <v>1077</v>
      </c>
      <c r="T26" s="52"/>
      <c r="U26" s="132"/>
      <c r="V26" s="257"/>
      <c r="W26" s="257"/>
      <c r="X26" s="257"/>
      <c r="Y26" s="52"/>
      <c r="Z26" s="47"/>
    </row>
    <row r="27" spans="1:26" ht="45.75" thickBot="1" x14ac:dyDescent="0.3">
      <c r="A27" s="52" t="s">
        <v>90</v>
      </c>
      <c r="B27" s="52" t="s">
        <v>795</v>
      </c>
      <c r="C27" s="236"/>
      <c r="D27" s="236"/>
      <c r="E27" s="52" t="s">
        <v>177</v>
      </c>
      <c r="F27" s="52">
        <v>2162</v>
      </c>
      <c r="G27" s="52">
        <v>3398</v>
      </c>
      <c r="H27" s="52" t="s">
        <v>24</v>
      </c>
      <c r="I27" s="52">
        <v>7285</v>
      </c>
      <c r="J27" s="52" t="s">
        <v>18</v>
      </c>
      <c r="K27" s="52" t="s">
        <v>659</v>
      </c>
      <c r="L27" s="52"/>
      <c r="M27" s="52" t="s">
        <v>103</v>
      </c>
      <c r="N27" s="52">
        <v>2513</v>
      </c>
      <c r="O27" s="52" t="s">
        <v>24</v>
      </c>
      <c r="P27" s="52">
        <v>7285</v>
      </c>
      <c r="Q27" s="52" t="s">
        <v>18</v>
      </c>
      <c r="R27" s="52" t="s">
        <v>840</v>
      </c>
      <c r="S27" s="95" t="s">
        <v>1077</v>
      </c>
      <c r="T27" s="52" t="s">
        <v>1644</v>
      </c>
      <c r="U27" s="132"/>
      <c r="V27" s="257"/>
      <c r="W27" s="257"/>
      <c r="X27" s="257"/>
      <c r="Y27" s="52"/>
      <c r="Z27" s="47"/>
    </row>
    <row r="28" spans="1:26" ht="45.75" thickBot="1" x14ac:dyDescent="0.3">
      <c r="A28" s="52" t="s">
        <v>92</v>
      </c>
      <c r="B28" s="52" t="s">
        <v>841</v>
      </c>
      <c r="C28" s="236"/>
      <c r="D28" s="236"/>
      <c r="E28" s="52" t="s">
        <v>177</v>
      </c>
      <c r="F28" s="52">
        <v>2164</v>
      </c>
      <c r="G28" s="52">
        <v>3398</v>
      </c>
      <c r="H28" s="52" t="s">
        <v>24</v>
      </c>
      <c r="I28" s="52">
        <v>1676</v>
      </c>
      <c r="J28" s="52" t="s">
        <v>18</v>
      </c>
      <c r="K28" s="52" t="s">
        <v>1649</v>
      </c>
      <c r="L28" s="52"/>
      <c r="M28" s="52">
        <v>4586</v>
      </c>
      <c r="N28" s="52">
        <v>2513</v>
      </c>
      <c r="O28" s="52" t="s">
        <v>24</v>
      </c>
      <c r="P28" s="52">
        <v>1676</v>
      </c>
      <c r="Q28" s="52" t="s">
        <v>18</v>
      </c>
      <c r="R28" s="52" t="s">
        <v>842</v>
      </c>
      <c r="S28" s="95" t="s">
        <v>1077</v>
      </c>
      <c r="T28" s="52" t="s">
        <v>1644</v>
      </c>
      <c r="U28" s="132"/>
      <c r="V28" s="257"/>
      <c r="W28" s="257"/>
      <c r="X28" s="257"/>
      <c r="Y28" s="52"/>
      <c r="Z28" s="47"/>
    </row>
    <row r="29" spans="1:26" ht="90.75" thickBot="1" x14ac:dyDescent="0.3">
      <c r="A29" s="52" t="s">
        <v>94</v>
      </c>
      <c r="B29" s="52" t="s">
        <v>843</v>
      </c>
      <c r="C29" s="236"/>
      <c r="D29" s="236"/>
      <c r="E29" s="52" t="s">
        <v>177</v>
      </c>
      <c r="F29" s="52" t="s">
        <v>565</v>
      </c>
      <c r="G29" s="52">
        <v>1349</v>
      </c>
      <c r="H29" s="52" t="s">
        <v>35</v>
      </c>
      <c r="I29" s="52" t="s">
        <v>845</v>
      </c>
      <c r="J29" s="52" t="s">
        <v>781</v>
      </c>
      <c r="K29" s="52"/>
      <c r="L29" s="52"/>
      <c r="M29" s="52" t="s">
        <v>1488</v>
      </c>
      <c r="N29" s="52" t="s">
        <v>1489</v>
      </c>
      <c r="O29" s="52" t="s">
        <v>35</v>
      </c>
      <c r="P29" s="52">
        <v>10061</v>
      </c>
      <c r="Q29" s="52" t="s">
        <v>781</v>
      </c>
      <c r="R29" s="52" t="s">
        <v>844</v>
      </c>
      <c r="S29" s="95" t="s">
        <v>1067</v>
      </c>
      <c r="T29" s="52"/>
      <c r="U29" s="132"/>
      <c r="V29" s="257"/>
      <c r="W29" s="257"/>
      <c r="X29" s="257"/>
      <c r="Y29" s="52" t="s">
        <v>783</v>
      </c>
      <c r="Z29" s="47"/>
    </row>
    <row r="30" spans="1:26" ht="90.75" thickBot="1" x14ac:dyDescent="0.3">
      <c r="A30" s="52" t="s">
        <v>95</v>
      </c>
      <c r="B30" s="52" t="s">
        <v>846</v>
      </c>
      <c r="C30" s="236"/>
      <c r="D30" s="236"/>
      <c r="E30" s="52" t="s">
        <v>177</v>
      </c>
      <c r="F30" s="52" t="s">
        <v>1565</v>
      </c>
      <c r="G30" s="52">
        <v>817</v>
      </c>
      <c r="H30" s="52" t="s">
        <v>38</v>
      </c>
      <c r="I30" s="52">
        <v>29216</v>
      </c>
      <c r="J30" s="52" t="s">
        <v>781</v>
      </c>
      <c r="K30" s="52"/>
      <c r="L30" s="52"/>
      <c r="M30" s="98" t="s">
        <v>1487</v>
      </c>
      <c r="N30" s="52">
        <v>787</v>
      </c>
      <c r="O30" s="52" t="s">
        <v>38</v>
      </c>
      <c r="P30" s="52">
        <v>29216</v>
      </c>
      <c r="Q30" s="52" t="s">
        <v>781</v>
      </c>
      <c r="R30" s="52" t="s">
        <v>38</v>
      </c>
      <c r="S30" s="95" t="s">
        <v>1067</v>
      </c>
      <c r="T30" s="52"/>
      <c r="U30" s="132"/>
      <c r="V30" s="257"/>
      <c r="W30" s="257"/>
      <c r="X30" s="257"/>
      <c r="Y30" s="52" t="s">
        <v>783</v>
      </c>
      <c r="Z30" s="47"/>
    </row>
    <row r="31" spans="1:26" ht="120.75" thickBot="1" x14ac:dyDescent="0.3">
      <c r="A31" s="52" t="s">
        <v>98</v>
      </c>
      <c r="B31" s="52" t="s">
        <v>847</v>
      </c>
      <c r="C31" s="236"/>
      <c r="D31" s="236"/>
      <c r="E31" s="52" t="s">
        <v>177</v>
      </c>
      <c r="F31" s="52" t="s">
        <v>739</v>
      </c>
      <c r="G31" s="52">
        <v>308</v>
      </c>
      <c r="H31" s="52" t="s">
        <v>28</v>
      </c>
      <c r="I31" s="52">
        <v>18500</v>
      </c>
      <c r="J31" s="52" t="s">
        <v>848</v>
      </c>
      <c r="K31" s="52"/>
      <c r="L31" s="52"/>
      <c r="M31" s="52" t="s">
        <v>849</v>
      </c>
      <c r="N31" s="52" t="s">
        <v>1490</v>
      </c>
      <c r="O31" s="52" t="s">
        <v>28</v>
      </c>
      <c r="P31" s="52">
        <v>21851</v>
      </c>
      <c r="Q31" s="52" t="s">
        <v>850</v>
      </c>
      <c r="R31" s="52" t="s">
        <v>28</v>
      </c>
      <c r="S31" s="95" t="s">
        <v>1079</v>
      </c>
      <c r="T31" s="52"/>
      <c r="U31" s="132"/>
      <c r="V31" s="257"/>
      <c r="W31" s="257"/>
      <c r="X31" s="257"/>
      <c r="Y31" s="52" t="s">
        <v>825</v>
      </c>
      <c r="Z31" s="47"/>
    </row>
    <row r="32" spans="1:26" ht="45.75" thickBot="1" x14ac:dyDescent="0.3">
      <c r="A32" s="103" t="s">
        <v>100</v>
      </c>
      <c r="B32" s="103" t="s">
        <v>851</v>
      </c>
      <c r="C32" s="227"/>
      <c r="D32" s="227"/>
      <c r="E32" s="103" t="s">
        <v>177</v>
      </c>
      <c r="F32" s="211" t="s">
        <v>1529</v>
      </c>
      <c r="G32" s="212"/>
      <c r="H32" s="212"/>
      <c r="I32" s="213"/>
      <c r="J32" s="103"/>
      <c r="K32" s="103"/>
      <c r="L32" s="103"/>
      <c r="M32" s="103">
        <v>953</v>
      </c>
      <c r="N32" s="103">
        <v>262</v>
      </c>
      <c r="O32" s="103" t="s">
        <v>22</v>
      </c>
      <c r="P32" s="103">
        <v>24140</v>
      </c>
      <c r="Q32" s="103" t="s">
        <v>836</v>
      </c>
      <c r="R32" s="103" t="s">
        <v>22</v>
      </c>
      <c r="S32" s="136" t="s">
        <v>1077</v>
      </c>
      <c r="T32" s="52"/>
      <c r="U32" s="144" t="s">
        <v>1529</v>
      </c>
      <c r="V32" s="218"/>
      <c r="W32" s="218"/>
      <c r="X32" s="218"/>
      <c r="Y32" s="103"/>
      <c r="Z32" s="47"/>
    </row>
    <row r="33" spans="1:25" ht="15" customHeight="1" thickBot="1" x14ac:dyDescent="0.3">
      <c r="A33" s="219" t="s">
        <v>1354</v>
      </c>
      <c r="B33" s="220"/>
      <c r="C33" s="219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20"/>
      <c r="V33" s="195">
        <f>SUM(V3:V22)</f>
        <v>1011203.73</v>
      </c>
      <c r="W33" s="195">
        <f>SUM(W3:W32)</f>
        <v>903718.28</v>
      </c>
      <c r="X33" s="195">
        <f>SUM(X3:X32)</f>
        <v>1636488.15</v>
      </c>
      <c r="Y33" s="4"/>
    </row>
    <row r="34" spans="1:25" x14ac:dyDescent="0.25">
      <c r="T34" s="102"/>
    </row>
    <row r="35" spans="1:25" x14ac:dyDescent="0.25">
      <c r="T35" s="102"/>
    </row>
    <row r="36" spans="1:25" x14ac:dyDescent="0.25">
      <c r="T36" s="102"/>
    </row>
    <row r="37" spans="1:25" x14ac:dyDescent="0.25">
      <c r="T37" s="102"/>
    </row>
    <row r="38" spans="1:25" x14ac:dyDescent="0.25">
      <c r="T38" s="102"/>
    </row>
    <row r="39" spans="1:25" x14ac:dyDescent="0.25">
      <c r="T39" s="102"/>
    </row>
    <row r="40" spans="1:25" x14ac:dyDescent="0.25">
      <c r="T40" s="102"/>
    </row>
    <row r="41" spans="1:25" x14ac:dyDescent="0.25">
      <c r="T41" s="102"/>
    </row>
    <row r="42" spans="1:25" x14ac:dyDescent="0.25">
      <c r="T42" s="102"/>
    </row>
    <row r="43" spans="1:25" x14ac:dyDescent="0.25">
      <c r="T43" s="102"/>
    </row>
    <row r="44" spans="1:25" x14ac:dyDescent="0.25">
      <c r="T44" s="102"/>
    </row>
    <row r="45" spans="1:25" x14ac:dyDescent="0.25">
      <c r="T45" s="102"/>
    </row>
    <row r="46" spans="1:25" x14ac:dyDescent="0.25">
      <c r="T46" s="102"/>
    </row>
    <row r="47" spans="1:25" x14ac:dyDescent="0.25">
      <c r="T47" s="102"/>
    </row>
    <row r="48" spans="1:25" x14ac:dyDescent="0.25">
      <c r="T48" s="102"/>
    </row>
    <row r="49" spans="20:20" x14ac:dyDescent="0.25">
      <c r="T49" s="102"/>
    </row>
    <row r="50" spans="20:20" x14ac:dyDescent="0.25">
      <c r="T50" s="102"/>
    </row>
    <row r="51" spans="20:20" x14ac:dyDescent="0.25">
      <c r="T51" s="102"/>
    </row>
    <row r="52" spans="20:20" x14ac:dyDescent="0.25">
      <c r="T52" s="102"/>
    </row>
    <row r="53" spans="20:20" x14ac:dyDescent="0.25">
      <c r="T53" s="102"/>
    </row>
    <row r="54" spans="20:20" x14ac:dyDescent="0.25">
      <c r="T54" s="102"/>
    </row>
    <row r="55" spans="20:20" x14ac:dyDescent="0.25">
      <c r="T55" s="102"/>
    </row>
    <row r="56" spans="20:20" x14ac:dyDescent="0.25">
      <c r="T56" s="102"/>
    </row>
    <row r="57" spans="20:20" x14ac:dyDescent="0.25">
      <c r="T57" s="102"/>
    </row>
    <row r="58" spans="20:20" x14ac:dyDescent="0.25">
      <c r="T58" s="102"/>
    </row>
    <row r="59" spans="20:20" x14ac:dyDescent="0.25">
      <c r="T59" s="102"/>
    </row>
    <row r="60" spans="20:20" x14ac:dyDescent="0.25">
      <c r="T60" s="102"/>
    </row>
    <row r="61" spans="20:20" x14ac:dyDescent="0.25">
      <c r="T61" s="102"/>
    </row>
    <row r="62" spans="20:20" x14ac:dyDescent="0.25">
      <c r="T62" s="102"/>
    </row>
    <row r="63" spans="20:20" x14ac:dyDescent="0.25">
      <c r="T63" s="102"/>
    </row>
    <row r="64" spans="20:20" x14ac:dyDescent="0.25">
      <c r="T64" s="102"/>
    </row>
    <row r="65" spans="20:20" x14ac:dyDescent="0.25">
      <c r="T65" s="102"/>
    </row>
    <row r="66" spans="20:20" x14ac:dyDescent="0.25">
      <c r="T66" s="102"/>
    </row>
    <row r="67" spans="20:20" x14ac:dyDescent="0.25">
      <c r="T67" s="102"/>
    </row>
    <row r="68" spans="20:20" x14ac:dyDescent="0.25">
      <c r="T68" s="102"/>
    </row>
    <row r="69" spans="20:20" x14ac:dyDescent="0.25">
      <c r="T69" s="102"/>
    </row>
    <row r="70" spans="20:20" x14ac:dyDescent="0.25">
      <c r="T70" s="102"/>
    </row>
    <row r="71" spans="20:20" x14ac:dyDescent="0.25">
      <c r="T71" s="102"/>
    </row>
    <row r="72" spans="20:20" x14ac:dyDescent="0.25">
      <c r="T72" s="102"/>
    </row>
    <row r="73" spans="20:20" x14ac:dyDescent="0.25">
      <c r="T73" s="102"/>
    </row>
    <row r="74" spans="20:20" x14ac:dyDescent="0.25">
      <c r="T74" s="102"/>
    </row>
    <row r="75" spans="20:20" x14ac:dyDescent="0.25">
      <c r="T75" s="102"/>
    </row>
    <row r="76" spans="20:20" x14ac:dyDescent="0.25">
      <c r="T76" s="102"/>
    </row>
    <row r="77" spans="20:20" x14ac:dyDescent="0.25">
      <c r="T77" s="102"/>
    </row>
    <row r="78" spans="20:20" x14ac:dyDescent="0.25">
      <c r="T78" s="102"/>
    </row>
    <row r="79" spans="20:20" x14ac:dyDescent="0.25">
      <c r="T79" s="102"/>
    </row>
    <row r="80" spans="20:20" x14ac:dyDescent="0.25">
      <c r="T80" s="102"/>
    </row>
    <row r="81" spans="20:20" x14ac:dyDescent="0.25">
      <c r="T81" s="102"/>
    </row>
    <row r="82" spans="20:20" x14ac:dyDescent="0.25">
      <c r="T82" s="102"/>
    </row>
    <row r="83" spans="20:20" x14ac:dyDescent="0.25">
      <c r="T83" s="102"/>
    </row>
    <row r="84" spans="20:20" x14ac:dyDescent="0.25">
      <c r="T84" s="102"/>
    </row>
    <row r="85" spans="20:20" x14ac:dyDescent="0.25">
      <c r="T85" s="102"/>
    </row>
    <row r="86" spans="20:20" x14ac:dyDescent="0.25">
      <c r="T86" s="102"/>
    </row>
    <row r="87" spans="20:20" x14ac:dyDescent="0.25">
      <c r="T87" s="102"/>
    </row>
    <row r="88" spans="20:20" x14ac:dyDescent="0.25">
      <c r="T88" s="102"/>
    </row>
    <row r="89" spans="20:20" x14ac:dyDescent="0.25">
      <c r="T89" s="102"/>
    </row>
    <row r="90" spans="20:20" x14ac:dyDescent="0.25">
      <c r="T90" s="102"/>
    </row>
    <row r="91" spans="20:20" x14ac:dyDescent="0.25">
      <c r="T91" s="102"/>
    </row>
    <row r="92" spans="20:20" x14ac:dyDescent="0.25">
      <c r="T92" s="102"/>
    </row>
    <row r="93" spans="20:20" x14ac:dyDescent="0.25">
      <c r="T93" s="102"/>
    </row>
    <row r="94" spans="20:20" x14ac:dyDescent="0.25">
      <c r="T94" s="102"/>
    </row>
    <row r="95" spans="20:20" x14ac:dyDescent="0.25">
      <c r="T95" s="102"/>
    </row>
    <row r="96" spans="20:20" x14ac:dyDescent="0.25">
      <c r="T96" s="102"/>
    </row>
    <row r="97" spans="20:20" x14ac:dyDescent="0.25">
      <c r="T97" s="102"/>
    </row>
    <row r="98" spans="20:20" x14ac:dyDescent="0.25">
      <c r="T98" s="102"/>
    </row>
    <row r="99" spans="20:20" x14ac:dyDescent="0.25">
      <c r="T99" s="102"/>
    </row>
    <row r="100" spans="20:20" x14ac:dyDescent="0.25">
      <c r="T100" s="102"/>
    </row>
    <row r="101" spans="20:20" x14ac:dyDescent="0.25">
      <c r="T101" s="102"/>
    </row>
    <row r="102" spans="20:20" x14ac:dyDescent="0.25">
      <c r="T102" s="102"/>
    </row>
    <row r="103" spans="20:20" x14ac:dyDescent="0.25">
      <c r="T103" s="102"/>
    </row>
    <row r="104" spans="20:20" x14ac:dyDescent="0.25">
      <c r="T104" s="102"/>
    </row>
    <row r="105" spans="20:20" x14ac:dyDescent="0.25">
      <c r="T105" s="102"/>
    </row>
    <row r="106" spans="20:20" x14ac:dyDescent="0.25">
      <c r="T106" s="102"/>
    </row>
    <row r="107" spans="20:20" x14ac:dyDescent="0.25">
      <c r="T107" s="102"/>
    </row>
    <row r="108" spans="20:20" x14ac:dyDescent="0.25">
      <c r="T108" s="102"/>
    </row>
    <row r="109" spans="20:20" x14ac:dyDescent="0.25">
      <c r="T109" s="102"/>
    </row>
    <row r="110" spans="20:20" x14ac:dyDescent="0.25">
      <c r="T110" s="102"/>
    </row>
    <row r="111" spans="20:20" x14ac:dyDescent="0.25">
      <c r="T111" s="102"/>
    </row>
    <row r="112" spans="20:20" x14ac:dyDescent="0.25">
      <c r="T112" s="102"/>
    </row>
    <row r="113" spans="20:20" x14ac:dyDescent="0.25">
      <c r="T113" s="102"/>
    </row>
    <row r="114" spans="20:20" x14ac:dyDescent="0.25">
      <c r="T114" s="102"/>
    </row>
    <row r="115" spans="20:20" x14ac:dyDescent="0.25">
      <c r="T115" s="102"/>
    </row>
    <row r="116" spans="20:20" x14ac:dyDescent="0.25">
      <c r="T116" s="102"/>
    </row>
    <row r="117" spans="20:20" x14ac:dyDescent="0.25">
      <c r="T117" s="102"/>
    </row>
    <row r="118" spans="20:20" x14ac:dyDescent="0.25">
      <c r="T118" s="102"/>
    </row>
    <row r="119" spans="20:20" x14ac:dyDescent="0.25">
      <c r="T119" s="102"/>
    </row>
    <row r="120" spans="20:20" x14ac:dyDescent="0.25">
      <c r="T120" s="102"/>
    </row>
    <row r="121" spans="20:20" x14ac:dyDescent="0.25">
      <c r="T121" s="102"/>
    </row>
    <row r="122" spans="20:20" x14ac:dyDescent="0.25">
      <c r="T122" s="102"/>
    </row>
    <row r="123" spans="20:20" x14ac:dyDescent="0.25">
      <c r="T123" s="102"/>
    </row>
    <row r="124" spans="20:20" x14ac:dyDescent="0.25">
      <c r="T124" s="102"/>
    </row>
    <row r="125" spans="20:20" x14ac:dyDescent="0.25">
      <c r="T125" s="102"/>
    </row>
    <row r="126" spans="20:20" x14ac:dyDescent="0.25">
      <c r="T126" s="102"/>
    </row>
    <row r="127" spans="20:20" x14ac:dyDescent="0.25">
      <c r="T127" s="102"/>
    </row>
    <row r="128" spans="20:20" x14ac:dyDescent="0.25">
      <c r="T128" s="102"/>
    </row>
    <row r="129" spans="20:20" x14ac:dyDescent="0.25">
      <c r="T129" s="102"/>
    </row>
    <row r="130" spans="20:20" x14ac:dyDescent="0.25">
      <c r="T130" s="102"/>
    </row>
    <row r="131" spans="20:20" x14ac:dyDescent="0.25">
      <c r="T131" s="102"/>
    </row>
    <row r="132" spans="20:20" x14ac:dyDescent="0.25">
      <c r="T132" s="102"/>
    </row>
    <row r="133" spans="20:20" x14ac:dyDescent="0.25">
      <c r="T133" s="102"/>
    </row>
    <row r="134" spans="20:20" x14ac:dyDescent="0.25">
      <c r="T134" s="102"/>
    </row>
    <row r="135" spans="20:20" x14ac:dyDescent="0.25">
      <c r="T135" s="102"/>
    </row>
    <row r="136" spans="20:20" x14ac:dyDescent="0.25">
      <c r="T136" s="102"/>
    </row>
    <row r="137" spans="20:20" x14ac:dyDescent="0.25">
      <c r="T137" s="102"/>
    </row>
    <row r="138" spans="20:20" x14ac:dyDescent="0.25">
      <c r="T138" s="102"/>
    </row>
    <row r="139" spans="20:20" x14ac:dyDescent="0.25">
      <c r="T139" s="102"/>
    </row>
    <row r="140" spans="20:20" x14ac:dyDescent="0.25">
      <c r="T140" s="102"/>
    </row>
    <row r="141" spans="20:20" x14ac:dyDescent="0.25">
      <c r="T141" s="102"/>
    </row>
    <row r="142" spans="20:20" x14ac:dyDescent="0.25">
      <c r="T142" s="102"/>
    </row>
    <row r="143" spans="20:20" x14ac:dyDescent="0.25">
      <c r="T143" s="102"/>
    </row>
    <row r="144" spans="20:20" x14ac:dyDescent="0.25">
      <c r="T144" s="102"/>
    </row>
    <row r="145" spans="20:20" x14ac:dyDescent="0.25">
      <c r="T145" s="102"/>
    </row>
    <row r="146" spans="20:20" x14ac:dyDescent="0.25">
      <c r="T146" s="102"/>
    </row>
    <row r="147" spans="20:20" x14ac:dyDescent="0.25">
      <c r="T147" s="102"/>
    </row>
    <row r="148" spans="20:20" x14ac:dyDescent="0.25">
      <c r="T148" s="102"/>
    </row>
    <row r="149" spans="20:20" x14ac:dyDescent="0.25">
      <c r="T149" s="102"/>
    </row>
    <row r="150" spans="20:20" x14ac:dyDescent="0.25">
      <c r="T150" s="102"/>
    </row>
    <row r="151" spans="20:20" x14ac:dyDescent="0.25">
      <c r="T151" s="102"/>
    </row>
    <row r="152" spans="20:20" x14ac:dyDescent="0.25">
      <c r="T152" s="102"/>
    </row>
    <row r="153" spans="20:20" x14ac:dyDescent="0.25">
      <c r="T153" s="102"/>
    </row>
    <row r="154" spans="20:20" x14ac:dyDescent="0.25">
      <c r="T154" s="102"/>
    </row>
    <row r="155" spans="20:20" x14ac:dyDescent="0.25">
      <c r="T155" s="102"/>
    </row>
    <row r="156" spans="20:20" x14ac:dyDescent="0.25">
      <c r="T156" s="102"/>
    </row>
    <row r="157" spans="20:20" x14ac:dyDescent="0.25">
      <c r="T157" s="102"/>
    </row>
    <row r="158" spans="20:20" x14ac:dyDescent="0.25">
      <c r="T158" s="102"/>
    </row>
    <row r="159" spans="20:20" x14ac:dyDescent="0.25">
      <c r="T159" s="102"/>
    </row>
    <row r="160" spans="20:20" x14ac:dyDescent="0.25">
      <c r="T160" s="102"/>
    </row>
    <row r="161" spans="20:20" x14ac:dyDescent="0.25">
      <c r="T161" s="102"/>
    </row>
    <row r="162" spans="20:20" x14ac:dyDescent="0.25">
      <c r="T162" s="102"/>
    </row>
    <row r="163" spans="20:20" x14ac:dyDescent="0.25">
      <c r="T163" s="102"/>
    </row>
    <row r="164" spans="20:20" x14ac:dyDescent="0.25">
      <c r="T164" s="102"/>
    </row>
    <row r="165" spans="20:20" x14ac:dyDescent="0.25">
      <c r="T165" s="102"/>
    </row>
    <row r="166" spans="20:20" x14ac:dyDescent="0.25">
      <c r="T166" s="102"/>
    </row>
    <row r="167" spans="20:20" x14ac:dyDescent="0.25">
      <c r="T167" s="102"/>
    </row>
    <row r="168" spans="20:20" x14ac:dyDescent="0.25">
      <c r="T168" s="102"/>
    </row>
    <row r="169" spans="20:20" x14ac:dyDescent="0.25">
      <c r="T169" s="102"/>
    </row>
    <row r="170" spans="20:20" x14ac:dyDescent="0.25">
      <c r="T170" s="102"/>
    </row>
    <row r="171" spans="20:20" x14ac:dyDescent="0.25">
      <c r="T171" s="102"/>
    </row>
    <row r="172" spans="20:20" x14ac:dyDescent="0.25">
      <c r="T172" s="102"/>
    </row>
    <row r="173" spans="20:20" x14ac:dyDescent="0.25">
      <c r="T173" s="102"/>
    </row>
    <row r="174" spans="20:20" x14ac:dyDescent="0.25">
      <c r="T174" s="102"/>
    </row>
    <row r="175" spans="20:20" x14ac:dyDescent="0.25">
      <c r="T175" s="102"/>
    </row>
    <row r="176" spans="20:20" x14ac:dyDescent="0.25">
      <c r="T176" s="102"/>
    </row>
    <row r="177" spans="20:20" x14ac:dyDescent="0.25">
      <c r="T177" s="102"/>
    </row>
    <row r="178" spans="20:20" x14ac:dyDescent="0.25">
      <c r="T178" s="102"/>
    </row>
    <row r="179" spans="20:20" x14ac:dyDescent="0.25">
      <c r="T179" s="102"/>
    </row>
    <row r="180" spans="20:20" x14ac:dyDescent="0.25">
      <c r="T180" s="102"/>
    </row>
    <row r="181" spans="20:20" x14ac:dyDescent="0.25">
      <c r="T181" s="102"/>
    </row>
    <row r="182" spans="20:20" x14ac:dyDescent="0.25">
      <c r="T182" s="102"/>
    </row>
    <row r="183" spans="20:20" x14ac:dyDescent="0.25">
      <c r="T183" s="102"/>
    </row>
    <row r="184" spans="20:20" x14ac:dyDescent="0.25">
      <c r="T184" s="102"/>
    </row>
    <row r="185" spans="20:20" x14ac:dyDescent="0.25">
      <c r="T185" s="102"/>
    </row>
    <row r="186" spans="20:20" x14ac:dyDescent="0.25">
      <c r="T186" s="102"/>
    </row>
    <row r="187" spans="20:20" x14ac:dyDescent="0.25">
      <c r="T187" s="102"/>
    </row>
    <row r="188" spans="20:20" x14ac:dyDescent="0.25">
      <c r="T188" s="102"/>
    </row>
    <row r="189" spans="20:20" x14ac:dyDescent="0.25">
      <c r="T189" s="102"/>
    </row>
    <row r="190" spans="20:20" x14ac:dyDescent="0.25">
      <c r="T190" s="102"/>
    </row>
    <row r="191" spans="20:20" x14ac:dyDescent="0.25">
      <c r="T191" s="102"/>
    </row>
    <row r="192" spans="20:20" x14ac:dyDescent="0.25">
      <c r="T192" s="102"/>
    </row>
    <row r="193" spans="20:20" x14ac:dyDescent="0.25">
      <c r="T193" s="102"/>
    </row>
    <row r="194" spans="20:20" x14ac:dyDescent="0.25">
      <c r="T194" s="102"/>
    </row>
    <row r="195" spans="20:20" x14ac:dyDescent="0.25">
      <c r="T195" s="102"/>
    </row>
    <row r="196" spans="20:20" x14ac:dyDescent="0.25">
      <c r="T196" s="102"/>
    </row>
    <row r="197" spans="20:20" x14ac:dyDescent="0.25">
      <c r="T197" s="102"/>
    </row>
    <row r="198" spans="20:20" x14ac:dyDescent="0.25">
      <c r="T198" s="102"/>
    </row>
    <row r="199" spans="20:20" x14ac:dyDescent="0.25">
      <c r="T199" s="102"/>
    </row>
    <row r="200" spans="20:20" x14ac:dyDescent="0.25">
      <c r="T200" s="102"/>
    </row>
    <row r="201" spans="20:20" x14ac:dyDescent="0.25">
      <c r="T201" s="102"/>
    </row>
    <row r="202" spans="20:20" x14ac:dyDescent="0.25">
      <c r="T202" s="102"/>
    </row>
    <row r="203" spans="20:20" x14ac:dyDescent="0.25">
      <c r="T203" s="102"/>
    </row>
    <row r="204" spans="20:20" x14ac:dyDescent="0.25">
      <c r="T204" s="102"/>
    </row>
    <row r="205" spans="20:20" x14ac:dyDescent="0.25">
      <c r="T205" s="102"/>
    </row>
    <row r="206" spans="20:20" x14ac:dyDescent="0.25">
      <c r="T206" s="102"/>
    </row>
    <row r="207" spans="20:20" x14ac:dyDescent="0.25">
      <c r="T207" s="102"/>
    </row>
    <row r="208" spans="20:20" x14ac:dyDescent="0.25">
      <c r="T208" s="102"/>
    </row>
    <row r="209" spans="20:20" x14ac:dyDescent="0.25">
      <c r="T209" s="102"/>
    </row>
    <row r="210" spans="20:20" x14ac:dyDescent="0.25">
      <c r="T210" s="102"/>
    </row>
    <row r="211" spans="20:20" x14ac:dyDescent="0.25">
      <c r="T211" s="102"/>
    </row>
    <row r="212" spans="20:20" x14ac:dyDescent="0.25">
      <c r="T212" s="102"/>
    </row>
    <row r="213" spans="20:20" x14ac:dyDescent="0.25">
      <c r="T213" s="102"/>
    </row>
    <row r="214" spans="20:20" x14ac:dyDescent="0.25">
      <c r="T214" s="102"/>
    </row>
    <row r="215" spans="20:20" x14ac:dyDescent="0.25">
      <c r="T215" s="102"/>
    </row>
    <row r="216" spans="20:20" x14ac:dyDescent="0.25">
      <c r="T216" s="102"/>
    </row>
    <row r="217" spans="20:20" x14ac:dyDescent="0.25">
      <c r="T217" s="102"/>
    </row>
    <row r="218" spans="20:20" x14ac:dyDescent="0.25">
      <c r="T218" s="102"/>
    </row>
    <row r="219" spans="20:20" x14ac:dyDescent="0.25">
      <c r="T219" s="102"/>
    </row>
    <row r="220" spans="20:20" x14ac:dyDescent="0.25">
      <c r="T220" s="102"/>
    </row>
    <row r="221" spans="20:20" x14ac:dyDescent="0.25">
      <c r="T221" s="102"/>
    </row>
    <row r="222" spans="20:20" x14ac:dyDescent="0.25">
      <c r="T222" s="102"/>
    </row>
    <row r="223" spans="20:20" x14ac:dyDescent="0.25">
      <c r="T223" s="102"/>
    </row>
    <row r="224" spans="20:20" x14ac:dyDescent="0.25">
      <c r="T224" s="102"/>
    </row>
    <row r="225" spans="20:20" x14ac:dyDescent="0.25">
      <c r="T225" s="102"/>
    </row>
    <row r="226" spans="20:20" x14ac:dyDescent="0.25">
      <c r="T226" s="102"/>
    </row>
    <row r="227" spans="20:20" x14ac:dyDescent="0.25">
      <c r="T227" s="102"/>
    </row>
    <row r="228" spans="20:20" x14ac:dyDescent="0.25">
      <c r="T228" s="102"/>
    </row>
    <row r="229" spans="20:20" x14ac:dyDescent="0.25">
      <c r="T229" s="102"/>
    </row>
    <row r="230" spans="20:20" x14ac:dyDescent="0.25">
      <c r="T230" s="102"/>
    </row>
    <row r="231" spans="20:20" x14ac:dyDescent="0.25">
      <c r="T231" s="102"/>
    </row>
    <row r="232" spans="20:20" x14ac:dyDescent="0.25">
      <c r="T232" s="102"/>
    </row>
    <row r="233" spans="20:20" x14ac:dyDescent="0.25">
      <c r="T233" s="102"/>
    </row>
    <row r="234" spans="20:20" x14ac:dyDescent="0.25">
      <c r="T234" s="102"/>
    </row>
    <row r="235" spans="20:20" x14ac:dyDescent="0.25">
      <c r="T235" s="102"/>
    </row>
    <row r="236" spans="20:20" x14ac:dyDescent="0.25">
      <c r="T236" s="102"/>
    </row>
    <row r="237" spans="20:20" x14ac:dyDescent="0.25">
      <c r="T237" s="102"/>
    </row>
    <row r="238" spans="20:20" x14ac:dyDescent="0.25">
      <c r="T238" s="102"/>
    </row>
    <row r="239" spans="20:20" x14ac:dyDescent="0.25">
      <c r="T239" s="102"/>
    </row>
    <row r="240" spans="20:20" x14ac:dyDescent="0.25">
      <c r="T240" s="102"/>
    </row>
    <row r="241" spans="20:20" x14ac:dyDescent="0.25">
      <c r="T241" s="102"/>
    </row>
    <row r="242" spans="20:20" x14ac:dyDescent="0.25">
      <c r="T242" s="102"/>
    </row>
    <row r="243" spans="20:20" x14ac:dyDescent="0.25">
      <c r="T243" s="102"/>
    </row>
    <row r="244" spans="20:20" x14ac:dyDescent="0.25">
      <c r="T244" s="102"/>
    </row>
    <row r="245" spans="20:20" x14ac:dyDescent="0.25">
      <c r="T245" s="102"/>
    </row>
    <row r="246" spans="20:20" x14ac:dyDescent="0.25">
      <c r="T246" s="102"/>
    </row>
    <row r="247" spans="20:20" x14ac:dyDescent="0.25">
      <c r="T247" s="102"/>
    </row>
    <row r="248" spans="20:20" x14ac:dyDescent="0.25">
      <c r="T248" s="102"/>
    </row>
    <row r="249" spans="20:20" x14ac:dyDescent="0.25">
      <c r="T249" s="102"/>
    </row>
    <row r="250" spans="20:20" x14ac:dyDescent="0.25">
      <c r="T250" s="102"/>
    </row>
    <row r="251" spans="20:20" x14ac:dyDescent="0.25">
      <c r="T251" s="102"/>
    </row>
    <row r="252" spans="20:20" x14ac:dyDescent="0.25">
      <c r="T252" s="102"/>
    </row>
    <row r="253" spans="20:20" x14ac:dyDescent="0.25">
      <c r="T253" s="102"/>
    </row>
    <row r="254" spans="20:20" x14ac:dyDescent="0.25">
      <c r="T254" s="102"/>
    </row>
    <row r="255" spans="20:20" x14ac:dyDescent="0.25">
      <c r="T255" s="102"/>
    </row>
    <row r="256" spans="20:20" x14ac:dyDescent="0.25">
      <c r="T256" s="102"/>
    </row>
    <row r="257" spans="20:20" x14ac:dyDescent="0.25">
      <c r="T257" s="102"/>
    </row>
    <row r="258" spans="20:20" x14ac:dyDescent="0.25">
      <c r="T258" s="102"/>
    </row>
    <row r="259" spans="20:20" x14ac:dyDescent="0.25">
      <c r="T259" s="102"/>
    </row>
    <row r="260" spans="20:20" x14ac:dyDescent="0.25">
      <c r="T260" s="102"/>
    </row>
    <row r="261" spans="20:20" x14ac:dyDescent="0.25">
      <c r="T261" s="102"/>
    </row>
    <row r="262" spans="20:20" x14ac:dyDescent="0.25">
      <c r="T262" s="102"/>
    </row>
    <row r="263" spans="20:20" x14ac:dyDescent="0.25">
      <c r="T263" s="102"/>
    </row>
    <row r="264" spans="20:20" x14ac:dyDescent="0.25">
      <c r="T264" s="102"/>
    </row>
    <row r="265" spans="20:20" x14ac:dyDescent="0.25">
      <c r="T265" s="102"/>
    </row>
    <row r="266" spans="20:20" x14ac:dyDescent="0.25">
      <c r="T266" s="102"/>
    </row>
    <row r="267" spans="20:20" x14ac:dyDescent="0.25">
      <c r="T267" s="102"/>
    </row>
    <row r="268" spans="20:20" x14ac:dyDescent="0.25">
      <c r="T268" s="102"/>
    </row>
  </sheetData>
  <mergeCells count="21">
    <mergeCell ref="V23:V32"/>
    <mergeCell ref="W23:W32"/>
    <mergeCell ref="X23:X32"/>
    <mergeCell ref="F1:I1"/>
    <mergeCell ref="M1:P1"/>
    <mergeCell ref="V3:V12"/>
    <mergeCell ref="X3:X12"/>
    <mergeCell ref="W3:W12"/>
    <mergeCell ref="V13:V22"/>
    <mergeCell ref="W13:W22"/>
    <mergeCell ref="X13:X22"/>
    <mergeCell ref="F32:I32"/>
    <mergeCell ref="F26:H26"/>
    <mergeCell ref="C3:C12"/>
    <mergeCell ref="D3:D12"/>
    <mergeCell ref="C13:C22"/>
    <mergeCell ref="D13:D22"/>
    <mergeCell ref="A33:B33"/>
    <mergeCell ref="C33:U33"/>
    <mergeCell ref="C23:C32"/>
    <mergeCell ref="D23:D32"/>
  </mergeCells>
  <pageMargins left="0.7" right="0.7" top="0.75" bottom="0.75" header="0.3" footer="0.3"/>
  <pageSetup paperSize="9" scale="37" fitToHeight="0" orientation="landscape" horizontalDpi="4294967293" verticalDpi="0" r:id="rId1"/>
  <headerFooter>
    <oddHeader>&amp;A</oddHeader>
    <oddFooter>Stranica &amp;P</oddFooter>
  </headerFooter>
  <colBreaks count="1" manualBreakCount="1">
    <brk id="25" max="31" man="1"/>
  </colBreaks>
  <ignoredErrors>
    <ignoredError sqref="M3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G N v V Z 9 h X u G k A A A A 9 g A A A B I A H A B D b 2 5 m a W c v U G F j a 2 F n Z S 5 4 b W w g o h g A K K A U A A A A A A A A A A A A A A A A A A A A A A A A A A A A h Y + 9 D o I w G E V f h X S n f y 6 G f N T B x U E S o 4 l x b U q F R i i m L Z Z 3 c / C R f A U x i r o 5 3 n P P c O / 9 e o P F 0 D b J R T t v O p s j h i l K t F V d a W y V o z 4 c 0 z l a C N h I d Z K V T k b Z + m z w Z Y 7 q E M 4 Z I T F G H G e 4 c x X h l D J y K N Y 7 V e t W o o 9 s / s u p s T 5 I q z Q S s H + N E R w z R j H n H F M g E 4 T C 2 K / A x 7 3 P 9 g f C s m 9 C 7 7 S o X b r a A p k i k P c H 8 Q B Q S w M E F A A C A A g A y G N v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j b 1 U o i k e 4 D g A A A B E A A A A T A B w A R m 9 y b X V s Y X M v U 2 V j d G l v b j E u b S C i G A A o o B Q A A A A A A A A A A A A A A A A A A A A A A A A A A A A r T k 0 u y c z P U w i G 0 I b W A F B L A Q I t A B Q A A g A I A M h j b 1 W f Y V 7 h p A A A A P Y A A A A S A A A A A A A A A A A A A A A A A A A A A A B D b 2 5 m a W c v U G F j a 2 F n Z S 5 4 b W x Q S w E C L Q A U A A I A C A D I Y 2 9 V D 8 r p q 6 Q A A A D p A A A A E w A A A A A A A A A A A A A A A A D w A A A A W 0 N v b n R l b n R f V H l w Z X N d L n h t b F B L A Q I t A B Q A A g A I A M h j b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v g d + h u c K S J m e q P L E 4 4 v Q A A A A A A I A A A A A A B B m A A A A A Q A A I A A A A A 7 S 2 y o H h k 1 v 2 2 m 6 L 4 D g P h 0 d U G I N r S z Q 8 w Q j p I g S Q j W 3 A A A A A A 6 A A A A A A g A A I A A A A A K Z G U O b 6 m x 1 j X M I p M 9 B s c 0 z 4 V B p H M z f j D D 5 G Z t E 3 G W 6 U A A A A D V D x s M Z K 5 z q 9 Z K t 9 X Z 0 y w z Q e h W 8 U T p 2 i A A T 4 n N h 9 m x x 0 2 E m G y P x 1 o o M i x f 4 Y o x g / R B v N f D Q G K z F 9 E 9 E g N D 6 Z 0 w o Y k A K 7 n c 2 6 U n L y T D Z s H j H Q A A A A I b 1 W 2 Z m j I l u n d F 5 0 a H 7 4 v N v 8 3 j L g P 5 W F w q 5 z j l l F B 1 m E 4 E 8 X K v J F + u x 2 O B U 6 B v q v a / z q 9 8 O o 2 s w 4 U E f H I J 0 A H A = < / D a t a M a s h u p > 
</file>

<file path=customXml/itemProps1.xml><?xml version="1.0" encoding="utf-8"?>
<ds:datastoreItem xmlns:ds="http://schemas.openxmlformats.org/officeDocument/2006/customXml" ds:itemID="{E0BC215C-3624-43B0-B6D2-8D57B0EF7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25</vt:i4>
      </vt:variant>
      <vt:variant>
        <vt:lpstr>Imenovani rasponi</vt:lpstr>
      </vt:variant>
      <vt:variant>
        <vt:i4>19</vt:i4>
      </vt:variant>
    </vt:vector>
  </HeadingPairs>
  <TitlesOfParts>
    <vt:vector size="44" baseType="lpstr">
      <vt:lpstr>Naslovna stranica</vt:lpstr>
      <vt:lpstr>Sadržaj</vt:lpstr>
      <vt:lpstr>Nerazvrstane ceste</vt:lpstr>
      <vt:lpstr>Javna parkirališta</vt:lpstr>
      <vt:lpstr>Javne zelene površine - park</vt:lpstr>
      <vt:lpstr>Javne zelene površine - tereni</vt:lpstr>
      <vt:lpstr>Javne zelene površine-igralište</vt:lpstr>
      <vt:lpstr>Građ.i uređ. javne namjene</vt:lpstr>
      <vt:lpstr>Javna rasvjeta</vt:lpstr>
      <vt:lpstr>Groblja i krem.na grobljima</vt:lpstr>
      <vt:lpstr>Građ.namj.obav.dj.javnog prij. </vt:lpstr>
      <vt:lpstr>Zgrade javne namjene</vt:lpstr>
      <vt:lpstr>Šuma i šumsko zemljište-oranica</vt:lpstr>
      <vt:lpstr>Šuma i šumsko zemljište-livada</vt:lpstr>
      <vt:lpstr>Šuma i šumsko zemljište </vt:lpstr>
      <vt:lpstr>Šuma i šumsko zeljište-pašnjak</vt:lpstr>
      <vt:lpstr>Građevinsko zemljište</vt:lpstr>
      <vt:lpstr>Poljoprivredno zemljište</vt:lpstr>
      <vt:lpstr>Stambeni objekti </vt:lpstr>
      <vt:lpstr>Oprema</vt:lpstr>
      <vt:lpstr>Strojevi</vt:lpstr>
      <vt:lpstr>Vozila</vt:lpstr>
      <vt:lpstr>Ostala nematerijalna dobra</vt:lpstr>
      <vt:lpstr>Autobusna stajališta</vt:lpstr>
      <vt:lpstr>Pravne osobe</vt:lpstr>
      <vt:lpstr>'Građ.i uređ. javne namjene'!Podrucje_ispisa</vt:lpstr>
      <vt:lpstr>'Građ.namj.obav.dj.javnog prij. '!Podrucje_ispisa</vt:lpstr>
      <vt:lpstr>'Građevinsko zemljište'!Podrucje_ispisa</vt:lpstr>
      <vt:lpstr>'Groblja i krem.na grobljima'!Podrucje_ispisa</vt:lpstr>
      <vt:lpstr>'Javna parkirališta'!Podrucje_ispisa</vt:lpstr>
      <vt:lpstr>'Javna rasvjeta'!Podrucje_ispisa</vt:lpstr>
      <vt:lpstr>'Javne zelene površine - park'!Podrucje_ispisa</vt:lpstr>
      <vt:lpstr>'Javne zelene površine - tereni'!Podrucje_ispisa</vt:lpstr>
      <vt:lpstr>'Javne zelene površine-igralište'!Podrucje_ispisa</vt:lpstr>
      <vt:lpstr>'Naslovna stranica'!Podrucje_ispisa</vt:lpstr>
      <vt:lpstr>'Nerazvrstane ceste'!Podrucje_ispisa</vt:lpstr>
      <vt:lpstr>'Poljoprivredno zemljište'!Podrucje_ispisa</vt:lpstr>
      <vt:lpstr>Sadržaj!Podrucje_ispisa</vt:lpstr>
      <vt:lpstr>'Stambeni objekti '!Podrucje_ispisa</vt:lpstr>
      <vt:lpstr>'Šuma i šumsko zeljište-pašnjak'!Podrucje_ispisa</vt:lpstr>
      <vt:lpstr>'Šuma i šumsko zemljište '!Podrucje_ispisa</vt:lpstr>
      <vt:lpstr>'Šuma i šumsko zemljište-livada'!Podrucje_ispisa</vt:lpstr>
      <vt:lpstr>'Šuma i šumsko zemljište-oranica'!Podrucje_ispisa</vt:lpstr>
      <vt:lpstr>'Zgrade javne namjene'!Podrucje_ispisa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Bozena</dc:creator>
  <cp:lastModifiedBy>Stanica 2</cp:lastModifiedBy>
  <cp:lastPrinted>2023-08-30T07:08:43Z</cp:lastPrinted>
  <dcterms:created xsi:type="dcterms:W3CDTF">2020-02-22T11:51:34Z</dcterms:created>
  <dcterms:modified xsi:type="dcterms:W3CDTF">2023-08-30T07:08:46Z</dcterms:modified>
</cp:coreProperties>
</file>